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8DE3135-E8FB-4FFB-ACFB-C33BCDB36831}" xr6:coauthVersionLast="47" xr6:coauthVersionMax="47" xr10:uidLastSave="{00000000-0000-0000-0000-000000000000}"/>
  <bookViews>
    <workbookView xWindow="3690" yWindow="30" windowWidth="21600" windowHeight="11325" xr2:uid="{FD2EC2F9-91D3-42CE-A6F9-1E2F7FECF0B9}"/>
  </bookViews>
  <sheets>
    <sheet name="入力シート" sheetId="12" r:id="rId1"/>
    <sheet name="A" sheetId="10" state="hidden" r:id="rId2"/>
    <sheet name="出力シート（MP報告書）" sheetId="11" r:id="rId3"/>
  </sheets>
  <definedNames>
    <definedName name="_xlnm.Print_Area" localSheetId="1">A!$A$1:$AC$40</definedName>
    <definedName name="_xlnm.Print_Area" localSheetId="2">'出力シート（MP報告書）'!$A$1:$AC$37</definedName>
    <definedName name="_xlnm.Print_Titles" localSheetId="0">入力シート!$1:$1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2" l="1"/>
  <c r="O2" i="11" s="1"/>
  <c r="K3" i="12"/>
  <c r="K4" i="12"/>
  <c r="K5" i="12"/>
  <c r="K2" i="12"/>
  <c r="L25" i="12"/>
  <c r="L30" i="12"/>
  <c r="L20" i="12" l="1"/>
  <c r="L19" i="12"/>
  <c r="L83" i="12"/>
  <c r="B37" i="11" s="1"/>
  <c r="L80" i="12"/>
  <c r="L75" i="12"/>
  <c r="L73" i="12"/>
  <c r="L71" i="12"/>
  <c r="L41" i="12"/>
  <c r="L40" i="12"/>
  <c r="L39" i="12"/>
  <c r="L36" i="12" l="1"/>
  <c r="L37" i="12"/>
  <c r="G20" i="11" s="1"/>
  <c r="K84" i="12"/>
  <c r="K83" i="12"/>
  <c r="K81" i="12"/>
  <c r="K80" i="12"/>
  <c r="L79" i="12"/>
  <c r="Y34" i="11" s="1"/>
  <c r="K79" i="12"/>
  <c r="L78" i="12"/>
  <c r="K78" i="12"/>
  <c r="L77" i="12"/>
  <c r="O34" i="11" s="1"/>
  <c r="K77" i="12"/>
  <c r="L76" i="12"/>
  <c r="K34" i="11" s="1"/>
  <c r="K76" i="12"/>
  <c r="K75" i="12"/>
  <c r="L74" i="12"/>
  <c r="K74" i="12"/>
  <c r="K73" i="12"/>
  <c r="L72" i="12"/>
  <c r="K72" i="12"/>
  <c r="K71" i="12"/>
  <c r="K69" i="12"/>
  <c r="L68" i="12"/>
  <c r="B30" i="11" s="1"/>
  <c r="K68" i="12"/>
  <c r="L67" i="12"/>
  <c r="K67" i="12"/>
  <c r="L66" i="12"/>
  <c r="K66" i="12"/>
  <c r="L65" i="12"/>
  <c r="O28" i="11" s="1"/>
  <c r="K65" i="12"/>
  <c r="L64" i="12"/>
  <c r="J28" i="11" s="1"/>
  <c r="K64" i="12"/>
  <c r="L63" i="12"/>
  <c r="K63" i="12"/>
  <c r="L62" i="12"/>
  <c r="B28" i="11" s="1"/>
  <c r="K62" i="12"/>
  <c r="L46" i="12"/>
  <c r="K46" i="12"/>
  <c r="K41" i="12"/>
  <c r="L38" i="12"/>
  <c r="M20" i="11" s="1"/>
  <c r="K38" i="12"/>
  <c r="K40" i="12"/>
  <c r="K39" i="12"/>
  <c r="K20" i="12"/>
  <c r="K19" i="12"/>
  <c r="L28" i="12"/>
  <c r="K28" i="12"/>
  <c r="K27" i="12"/>
  <c r="K26" i="12"/>
  <c r="L24" i="12"/>
  <c r="K24" i="12"/>
  <c r="L23" i="12"/>
  <c r="K23" i="12"/>
  <c r="L22" i="12"/>
  <c r="B14" i="11" s="1"/>
  <c r="K22" i="12"/>
  <c r="L21" i="12"/>
  <c r="K21" i="12"/>
  <c r="L18" i="12"/>
  <c r="J12" i="11" s="1"/>
  <c r="K18" i="12"/>
  <c r="L13" i="12"/>
  <c r="J10" i="11" s="1"/>
  <c r="L12" i="12"/>
  <c r="F10" i="11" s="1"/>
  <c r="L11" i="12"/>
  <c r="B10" i="11" s="1"/>
  <c r="L9" i="12"/>
  <c r="B8" i="11" s="1"/>
  <c r="L8" i="12"/>
  <c r="L7" i="12"/>
  <c r="L6" i="12"/>
  <c r="L5" i="12"/>
  <c r="L14" i="12"/>
  <c r="N10" i="11" s="1"/>
  <c r="K6" i="12"/>
  <c r="K7" i="12"/>
  <c r="K8" i="12"/>
  <c r="K9" i="12"/>
  <c r="K10" i="12"/>
  <c r="K11" i="12"/>
  <c r="K12" i="12"/>
  <c r="K13" i="12"/>
  <c r="K14" i="12"/>
  <c r="K15" i="12"/>
  <c r="K16" i="12"/>
  <c r="K17" i="12"/>
  <c r="K25" i="12"/>
  <c r="K29" i="12"/>
  <c r="K30" i="12"/>
  <c r="K31" i="12"/>
  <c r="K32" i="12"/>
  <c r="K33" i="12"/>
  <c r="K34" i="12"/>
  <c r="K35" i="12"/>
  <c r="K36" i="12"/>
  <c r="K37" i="12"/>
  <c r="K42" i="12"/>
  <c r="K44" i="12"/>
  <c r="K45" i="12"/>
  <c r="K43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70" i="12"/>
  <c r="L60" i="12"/>
  <c r="Z26" i="11" s="1"/>
  <c r="L59" i="12"/>
  <c r="V26" i="11" s="1"/>
  <c r="L58" i="12"/>
  <c r="L56" i="12"/>
  <c r="L55" i="12"/>
  <c r="B26" i="11" s="1"/>
  <c r="L53" i="12"/>
  <c r="X24" i="11" s="1"/>
  <c r="L52" i="12"/>
  <c r="R24" i="11" s="1"/>
  <c r="L51" i="12"/>
  <c r="N24" i="11" s="1"/>
  <c r="L50" i="12"/>
  <c r="J24" i="11" s="1"/>
  <c r="L49" i="12"/>
  <c r="F24" i="11" s="1"/>
  <c r="L48" i="12"/>
  <c r="L43" i="12"/>
  <c r="L45" i="12"/>
  <c r="L44" i="12"/>
  <c r="L42" i="12"/>
  <c r="H22" i="11" s="1"/>
  <c r="L33" i="12"/>
  <c r="P18" i="11" s="1"/>
  <c r="L29" i="12"/>
  <c r="B18" i="11" s="1"/>
  <c r="L16" i="12"/>
  <c r="Y10" i="11" s="1"/>
  <c r="L15" i="12"/>
  <c r="L17" i="12"/>
  <c r="L10" i="12"/>
  <c r="V8" i="11" s="1"/>
  <c r="L4" i="12"/>
  <c r="B4" i="11"/>
  <c r="V4" i="11"/>
  <c r="B6" i="11"/>
  <c r="V6" i="11"/>
  <c r="T10" i="11"/>
  <c r="B12" i="11"/>
  <c r="P12" i="11"/>
  <c r="X12" i="11"/>
  <c r="F14" i="11"/>
  <c r="B16" i="11"/>
  <c r="E18" i="11"/>
  <c r="B20" i="11"/>
  <c r="R20" i="11"/>
  <c r="X20" i="11"/>
  <c r="B22" i="11"/>
  <c r="L22" i="11"/>
  <c r="Q22" i="11"/>
  <c r="U22" i="11"/>
  <c r="Y22" i="11"/>
  <c r="B24" i="11"/>
  <c r="K26" i="11"/>
  <c r="R26" i="11"/>
  <c r="E28" i="11"/>
  <c r="U28" i="11"/>
  <c r="Z28" i="11"/>
  <c r="C32" i="11"/>
  <c r="K32" i="11"/>
  <c r="R32" i="11"/>
  <c r="Y32" i="11"/>
  <c r="C34" i="11"/>
  <c r="T34" i="11"/>
  <c r="B36" i="11"/>
</calcChain>
</file>

<file path=xl/sharedStrings.xml><?xml version="1.0" encoding="utf-8"?>
<sst xmlns="http://schemas.openxmlformats.org/spreadsheetml/2006/main" count="414" uniqueCount="168">
  <si>
    <t>メインバッテリー交換日</t>
    <phoneticPr fontId="1"/>
  </si>
  <si>
    <t>空調設備（エアコン、FFヒーター、ポータブル暖房等）</t>
    <phoneticPr fontId="1"/>
  </si>
  <si>
    <t>外部電源取込み</t>
    <phoneticPr fontId="1"/>
  </si>
  <si>
    <t>サブバッテリー</t>
    <phoneticPr fontId="1"/>
  </si>
  <si>
    <t>水回り</t>
    <rPh sb="0" eb="2">
      <t>ミズマワ</t>
    </rPh>
    <phoneticPr fontId="1"/>
  </si>
  <si>
    <t>専用シンク</t>
    <rPh sb="0" eb="2">
      <t>センヨウ</t>
    </rPh>
    <phoneticPr fontId="1"/>
  </si>
  <si>
    <t>洗面台</t>
    <rPh sb="0" eb="3">
      <t>センメンダイ</t>
    </rPh>
    <phoneticPr fontId="1"/>
  </si>
  <si>
    <t>シャワー</t>
    <phoneticPr fontId="1"/>
  </si>
  <si>
    <t>温水器</t>
    <rPh sb="0" eb="3">
      <t>オンスイキ</t>
    </rPh>
    <phoneticPr fontId="1"/>
  </si>
  <si>
    <t>浄水タンク容量</t>
    <phoneticPr fontId="1"/>
  </si>
  <si>
    <t>汚水タンク容量</t>
    <phoneticPr fontId="1"/>
  </si>
  <si>
    <t>冷蔵庫</t>
    <rPh sb="0" eb="3">
      <t>レイゾウコ</t>
    </rPh>
    <phoneticPr fontId="1"/>
  </si>
  <si>
    <t>種類</t>
    <rPh sb="0" eb="2">
      <t>シュルイ</t>
    </rPh>
    <phoneticPr fontId="1"/>
  </si>
  <si>
    <t>容量</t>
    <rPh sb="0" eb="2">
      <t>ヨウリョウ</t>
    </rPh>
    <phoneticPr fontId="1"/>
  </si>
  <si>
    <t>通信</t>
    <rPh sb="0" eb="2">
      <t>ツウシン</t>
    </rPh>
    <phoneticPr fontId="1"/>
  </si>
  <si>
    <t>テレビ</t>
    <phoneticPr fontId="1"/>
  </si>
  <si>
    <t>無線</t>
    <rPh sb="0" eb="2">
      <t>ムセン</t>
    </rPh>
    <phoneticPr fontId="1"/>
  </si>
  <si>
    <t>衛星電話</t>
    <rPh sb="0" eb="4">
      <t>エイセイデンワ</t>
    </rPh>
    <phoneticPr fontId="1"/>
  </si>
  <si>
    <t>サイドオーニング</t>
    <phoneticPr fontId="1"/>
  </si>
  <si>
    <t>その他</t>
    <rPh sb="2" eb="3">
      <t>ホカ</t>
    </rPh>
    <phoneticPr fontId="1"/>
  </si>
  <si>
    <t>調剤等に関する設備</t>
    <rPh sb="0" eb="2">
      <t>チョウザイ</t>
    </rPh>
    <rPh sb="2" eb="3">
      <t>トウ</t>
    </rPh>
    <rPh sb="4" eb="5">
      <t>カン</t>
    </rPh>
    <rPh sb="7" eb="9">
      <t>セツビ</t>
    </rPh>
    <phoneticPr fontId="1"/>
  </si>
  <si>
    <t>分包機</t>
    <rPh sb="0" eb="3">
      <t>ブンポウキ</t>
    </rPh>
    <phoneticPr fontId="1"/>
  </si>
  <si>
    <t>電子天秤</t>
    <rPh sb="0" eb="4">
      <t>デンシテンビン</t>
    </rPh>
    <phoneticPr fontId="1"/>
  </si>
  <si>
    <t>車両情報</t>
    <rPh sb="0" eb="2">
      <t>シャリョウ</t>
    </rPh>
    <rPh sb="2" eb="4">
      <t>ジョウホウ</t>
    </rPh>
    <phoneticPr fontId="1"/>
  </si>
  <si>
    <t>連絡先</t>
    <rPh sb="0" eb="3">
      <t>レンラクサキ</t>
    </rPh>
    <phoneticPr fontId="1"/>
  </si>
  <si>
    <t>タイヤチェーン</t>
    <phoneticPr fontId="1"/>
  </si>
  <si>
    <t>タイヤ購入日（交換日）</t>
    <rPh sb="7" eb="9">
      <t>コウカン</t>
    </rPh>
    <rPh sb="9" eb="10">
      <t>ヒ</t>
    </rPh>
    <phoneticPr fontId="1"/>
  </si>
  <si>
    <t>スタッドレスタイヤ</t>
    <phoneticPr fontId="1"/>
  </si>
  <si>
    <t>キャンピング設備</t>
    <rPh sb="6" eb="8">
      <t>セツビ</t>
    </rPh>
    <phoneticPr fontId="1"/>
  </si>
  <si>
    <t>所有組織名（例：〇〇県薬剤師会）</t>
    <rPh sb="0" eb="4">
      <t>ショユウソシキ</t>
    </rPh>
    <rPh sb="4" eb="5">
      <t>メイ</t>
    </rPh>
    <rPh sb="6" eb="7">
      <t>レイ</t>
    </rPh>
    <rPh sb="10" eb="11">
      <t>ケン</t>
    </rPh>
    <rPh sb="11" eb="15">
      <t>ヤクザイシカイ</t>
    </rPh>
    <phoneticPr fontId="1"/>
  </si>
  <si>
    <t>就寝定員</t>
    <phoneticPr fontId="1"/>
  </si>
  <si>
    <t>人</t>
    <rPh sb="0" eb="1">
      <t>ヒト</t>
    </rPh>
    <phoneticPr fontId="1"/>
  </si>
  <si>
    <t>電装</t>
    <phoneticPr fontId="1"/>
  </si>
  <si>
    <t>トイレ</t>
    <phoneticPr fontId="1"/>
  </si>
  <si>
    <t>常設　・　簡易　・　使い捨て</t>
    <phoneticPr fontId="1"/>
  </si>
  <si>
    <t>トイレ種別</t>
    <rPh sb="3" eb="5">
      <t>シュベツ</t>
    </rPh>
    <phoneticPr fontId="1"/>
  </si>
  <si>
    <t>プライベートスペース等の情報</t>
    <rPh sb="10" eb="11">
      <t>トウ</t>
    </rPh>
    <rPh sb="12" eb="14">
      <t>ジョウホウ</t>
    </rPh>
    <phoneticPr fontId="1"/>
  </si>
  <si>
    <t>サブバッテリー容量</t>
    <phoneticPr fontId="1"/>
  </si>
  <si>
    <t>ソーラー充電</t>
    <rPh sb="4" eb="6">
      <t>ジュウデン</t>
    </rPh>
    <phoneticPr fontId="1"/>
  </si>
  <si>
    <t>使用燃料</t>
    <rPh sb="0" eb="4">
      <t>シヨウネンリョウ</t>
    </rPh>
    <phoneticPr fontId="1"/>
  </si>
  <si>
    <t>発電機　発電能力</t>
    <phoneticPr fontId="1"/>
  </si>
  <si>
    <t>L</t>
    <phoneticPr fontId="1"/>
  </si>
  <si>
    <t>備付　・　ポータブル</t>
    <rPh sb="0" eb="2">
      <t>ソナエツケ</t>
    </rPh>
    <phoneticPr fontId="1"/>
  </si>
  <si>
    <t>サイドテント</t>
    <phoneticPr fontId="1"/>
  </si>
  <si>
    <t>所有者情報</t>
    <rPh sb="0" eb="3">
      <t>ショユウシャ</t>
    </rPh>
    <rPh sb="3" eb="5">
      <t>ジョウホウ</t>
    </rPh>
    <phoneticPr fontId="1"/>
  </si>
  <si>
    <t>メーカー（例：ユヤマ）</t>
    <rPh sb="5" eb="6">
      <t>レイ</t>
    </rPh>
    <phoneticPr fontId="1"/>
  </si>
  <si>
    <t>商品名（型番）</t>
    <rPh sb="0" eb="3">
      <t>ショウヒンメイ</t>
    </rPh>
    <rPh sb="4" eb="6">
      <t>カタバン</t>
    </rPh>
    <phoneticPr fontId="1"/>
  </si>
  <si>
    <t>印字の可否</t>
    <rPh sb="0" eb="2">
      <t>インジ</t>
    </rPh>
    <rPh sb="3" eb="5">
      <t>カヒ</t>
    </rPh>
    <phoneticPr fontId="1"/>
  </si>
  <si>
    <t>バッテリー</t>
    <phoneticPr fontId="1"/>
  </si>
  <si>
    <t>クリーンベンチ</t>
    <phoneticPr fontId="1"/>
  </si>
  <si>
    <t>その他の車載設備（自由記載）</t>
    <rPh sb="2" eb="3">
      <t>ホカ</t>
    </rPh>
    <rPh sb="4" eb="6">
      <t>シャサイ</t>
    </rPh>
    <rPh sb="6" eb="8">
      <t>セツビ</t>
    </rPh>
    <rPh sb="9" eb="13">
      <t>ジユウキサイ</t>
    </rPh>
    <phoneticPr fontId="1"/>
  </si>
  <si>
    <t>上記以外の調剤に関する設備（自由記載）</t>
    <rPh sb="5" eb="7">
      <t>チョウザイ</t>
    </rPh>
    <rPh sb="8" eb="9">
      <t>カン</t>
    </rPh>
    <rPh sb="14" eb="18">
      <t>ジユウキサイ</t>
    </rPh>
    <phoneticPr fontId="1"/>
  </si>
  <si>
    <t>備考</t>
    <rPh sb="0" eb="2">
      <t>ビコウ</t>
    </rPh>
    <phoneticPr fontId="1"/>
  </si>
  <si>
    <t>水剤調剤の可否</t>
    <rPh sb="0" eb="2">
      <t>スイザイ</t>
    </rPh>
    <rPh sb="2" eb="4">
      <t>チョウザイ</t>
    </rPh>
    <rPh sb="5" eb="7">
      <t>カヒ</t>
    </rPh>
    <phoneticPr fontId="1"/>
  </si>
  <si>
    <t>監査プリンタ</t>
    <rPh sb="0" eb="2">
      <t>カンサ</t>
    </rPh>
    <phoneticPr fontId="1"/>
  </si>
  <si>
    <t>実際に維持管理している組織名（例：△△県薬剤師会）</t>
    <rPh sb="0" eb="2">
      <t>ジッサイ</t>
    </rPh>
    <rPh sb="3" eb="5">
      <t>イジ</t>
    </rPh>
    <rPh sb="5" eb="7">
      <t>カンリ</t>
    </rPh>
    <rPh sb="11" eb="14">
      <t>ソシキメイ</t>
    </rPh>
    <rPh sb="13" eb="14">
      <t>メイ</t>
    </rPh>
    <rPh sb="15" eb="16">
      <t>レイ</t>
    </rPh>
    <rPh sb="19" eb="20">
      <t>ケン</t>
    </rPh>
    <rPh sb="20" eb="24">
      <t>ヤクザイシカイ</t>
    </rPh>
    <phoneticPr fontId="1"/>
  </si>
  <si>
    <t>バンクベッド等の情報（例：バンクベッド３名就寝可能）</t>
    <rPh sb="8" eb="10">
      <t>ジョウホウ</t>
    </rPh>
    <rPh sb="11" eb="12">
      <t>レイ</t>
    </rPh>
    <rPh sb="20" eb="21">
      <t>メイ</t>
    </rPh>
    <rPh sb="21" eb="25">
      <t>シュウシンカノウ</t>
    </rPh>
    <phoneticPr fontId="1"/>
  </si>
  <si>
    <t>Ah</t>
    <phoneticPr fontId="1"/>
  </si>
  <si>
    <t>W</t>
    <phoneticPr fontId="1"/>
  </si>
  <si>
    <t>ｍ</t>
    <phoneticPr fontId="1"/>
  </si>
  <si>
    <t>ｍ　×</t>
    <phoneticPr fontId="1"/>
  </si>
  <si>
    <t>ユヤマ</t>
    <phoneticPr fontId="1"/>
  </si>
  <si>
    <t>サイズ（幅ｍ × 奥行ｍ）</t>
    <rPh sb="4" eb="5">
      <t>ハバ</t>
    </rPh>
    <rPh sb="9" eb="11">
      <t>オクユキ</t>
    </rPh>
    <phoneticPr fontId="1"/>
  </si>
  <si>
    <t>①所有者情報</t>
    <rPh sb="1" eb="6">
      <t>ショユウシャジョウホウ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</si>
  <si>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</si>
  <si>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</si>
  <si>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</si>
  <si>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宮城県薬剤師会</t>
    <rPh sb="0" eb="7">
      <t>ミヤギケンヤクザイシカイ</t>
    </rPh>
    <phoneticPr fontId="1"/>
  </si>
  <si>
    <t>所有組織名</t>
    <phoneticPr fontId="1"/>
  </si>
  <si>
    <t>実際に維持管理している組織名</t>
    <phoneticPr fontId="1"/>
  </si>
  <si>
    <t>製作会社名</t>
    <phoneticPr fontId="1"/>
  </si>
  <si>
    <t>②車両情報</t>
    <rPh sb="1" eb="5">
      <t>シャリョウジョウホウ</t>
    </rPh>
    <phoneticPr fontId="1"/>
  </si>
  <si>
    <t>デフォルト</t>
    <phoneticPr fontId="1"/>
  </si>
  <si>
    <t xml:space="preserve">タイヤサイズ（例：195/80R15） </t>
    <rPh sb="7" eb="8">
      <t>レイ</t>
    </rPh>
    <phoneticPr fontId="1"/>
  </si>
  <si>
    <t xml:space="preserve"> </t>
    <phoneticPr fontId="1"/>
  </si>
  <si>
    <t>モバイルファーマシー報告書（草案）</t>
    <rPh sb="10" eb="13">
      <t>ホウコクショ</t>
    </rPh>
    <rPh sb="14" eb="15">
      <t>クサ</t>
    </rPh>
    <rPh sb="15" eb="16">
      <t>アン</t>
    </rPh>
    <phoneticPr fontId="1"/>
  </si>
  <si>
    <t>タイヤ購入日（交換日）</t>
    <phoneticPr fontId="1"/>
  </si>
  <si>
    <t>タイヤサイズ(スタッドレス)</t>
    <phoneticPr fontId="1"/>
  </si>
  <si>
    <t>燃料の種類</t>
    <rPh sb="0" eb="2">
      <t>ネンリョウ</t>
    </rPh>
    <rPh sb="3" eb="5">
      <t>シュルイ</t>
    </rPh>
    <phoneticPr fontId="1"/>
  </si>
  <si>
    <t>長さ</t>
    <rPh sb="0" eb="1">
      <t>ナガ</t>
    </rPh>
    <phoneticPr fontId="1"/>
  </si>
  <si>
    <t>幅</t>
    <rPh sb="0" eb="1">
      <t>ハバ</t>
    </rPh>
    <phoneticPr fontId="1"/>
  </si>
  <si>
    <t>高さ</t>
    <rPh sb="0" eb="1">
      <t>タカ</t>
    </rPh>
    <phoneticPr fontId="1"/>
  </si>
  <si>
    <t>㎝</t>
    <phoneticPr fontId="1"/>
  </si>
  <si>
    <t>kVA</t>
    <phoneticPr fontId="1"/>
  </si>
  <si>
    <t>発電機（外付）発電能力</t>
    <rPh sb="4" eb="6">
      <t>ソトヅ</t>
    </rPh>
    <phoneticPr fontId="1"/>
  </si>
  <si>
    <t>発電機（外付）</t>
    <rPh sb="0" eb="3">
      <t>ハツデンキ</t>
    </rPh>
    <rPh sb="4" eb="6">
      <t>ソトヅ</t>
    </rPh>
    <phoneticPr fontId="1"/>
  </si>
  <si>
    <t>発電量（ソーラー）</t>
    <rPh sb="0" eb="3">
      <t>ハツデンリョウ</t>
    </rPh>
    <phoneticPr fontId="1"/>
  </si>
  <si>
    <t>インバーター容量</t>
    <rPh sb="6" eb="8">
      <t>ヨウリョウ</t>
    </rPh>
    <phoneticPr fontId="1"/>
  </si>
  <si>
    <t>0123-45-6789</t>
    <phoneticPr fontId="1"/>
  </si>
  <si>
    <t xml:space="preserve"> 　　　　年　　月　　日</t>
    <phoneticPr fontId="1"/>
  </si>
  <si>
    <t xml:space="preserve">タイヤサイズ </t>
    <phoneticPr fontId="1"/>
  </si>
  <si>
    <t>175/65R14</t>
    <phoneticPr fontId="1"/>
  </si>
  <si>
    <t>タイヤ購入日（交換日）</t>
    <rPh sb="3" eb="6">
      <t>コウニュウビ</t>
    </rPh>
    <rPh sb="7" eb="10">
      <t>コウカンビ</t>
    </rPh>
    <phoneticPr fontId="1"/>
  </si>
  <si>
    <t>選択式</t>
    <rPh sb="0" eb="3">
      <t>センタクシキ</t>
    </rPh>
    <phoneticPr fontId="1"/>
  </si>
  <si>
    <t>有　・　無</t>
    <rPh sb="0" eb="1">
      <t>アリ</t>
    </rPh>
    <rPh sb="4" eb="5">
      <t>ナシ</t>
    </rPh>
    <phoneticPr fontId="1"/>
  </si>
  <si>
    <t>③キャンピング設備</t>
    <rPh sb="7" eb="9">
      <t>セツビ</t>
    </rPh>
    <phoneticPr fontId="1"/>
  </si>
  <si>
    <t>就寝定員</t>
    <rPh sb="0" eb="2">
      <t>シュウシン</t>
    </rPh>
    <rPh sb="2" eb="4">
      <t>テイイン</t>
    </rPh>
    <phoneticPr fontId="1"/>
  </si>
  <si>
    <t>人</t>
    <rPh sb="0" eb="1">
      <t>ニン</t>
    </rPh>
    <phoneticPr fontId="1"/>
  </si>
  <si>
    <t>バンクベッド等の情報</t>
    <phoneticPr fontId="1"/>
  </si>
  <si>
    <t>空調設備</t>
    <rPh sb="0" eb="4">
      <t>クウチョウセツビ</t>
    </rPh>
    <phoneticPr fontId="1"/>
  </si>
  <si>
    <t>エアコン</t>
    <phoneticPr fontId="1"/>
  </si>
  <si>
    <t>　　　　　　　　　　</t>
    <phoneticPr fontId="1"/>
  </si>
  <si>
    <t>FFヒーター</t>
    <phoneticPr fontId="1"/>
  </si>
  <si>
    <t>ポータブル暖房</t>
    <rPh sb="5" eb="7">
      <t>ダンボウ</t>
    </rPh>
    <phoneticPr fontId="1"/>
  </si>
  <si>
    <t>備付</t>
    <rPh sb="0" eb="2">
      <t>ソナエツケ</t>
    </rPh>
    <phoneticPr fontId="1"/>
  </si>
  <si>
    <t>ポータブル</t>
    <phoneticPr fontId="1"/>
  </si>
  <si>
    <t>使い捨て</t>
    <rPh sb="0" eb="1">
      <t>ツカ</t>
    </rPh>
    <rPh sb="2" eb="3">
      <t>ス</t>
    </rPh>
    <phoneticPr fontId="1"/>
  </si>
  <si>
    <t>プライベートスペース等の情報</t>
    <phoneticPr fontId="1"/>
  </si>
  <si>
    <t>④電装関係</t>
    <rPh sb="1" eb="3">
      <t>デンソウ</t>
    </rPh>
    <rPh sb="3" eb="5">
      <t>カンケイ</t>
    </rPh>
    <phoneticPr fontId="1"/>
  </si>
  <si>
    <t>発電機　発電能力</t>
    <rPh sb="0" eb="3">
      <t>ハツデンキ</t>
    </rPh>
    <rPh sb="4" eb="8">
      <t>ハツデンノウリョク</t>
    </rPh>
    <phoneticPr fontId="1"/>
  </si>
  <si>
    <t>外部電源取込み</t>
    <rPh sb="0" eb="6">
      <t>ガイブデンゲントリコミ</t>
    </rPh>
    <phoneticPr fontId="1"/>
  </si>
  <si>
    <t>サブバッテリー容量</t>
    <rPh sb="7" eb="9">
      <t>ヨウリョウ</t>
    </rPh>
    <phoneticPr fontId="1"/>
  </si>
  <si>
    <t>⑤水回り</t>
    <rPh sb="1" eb="3">
      <t>ミズマワ</t>
    </rPh>
    <phoneticPr fontId="1"/>
  </si>
  <si>
    <t>浄水タンク容量</t>
    <rPh sb="0" eb="2">
      <t>ジョウスイ</t>
    </rPh>
    <rPh sb="5" eb="7">
      <t>ヨウリョウ</t>
    </rPh>
    <phoneticPr fontId="1"/>
  </si>
  <si>
    <t>汚水タンク容量</t>
    <rPh sb="0" eb="2">
      <t>オスイ</t>
    </rPh>
    <rPh sb="5" eb="7">
      <t>ヨウリョウ</t>
    </rPh>
    <phoneticPr fontId="1"/>
  </si>
  <si>
    <t>⑥冷蔵庫</t>
    <rPh sb="1" eb="4">
      <t>レイゾウコ</t>
    </rPh>
    <phoneticPr fontId="1"/>
  </si>
  <si>
    <t>冷蔵庫種類</t>
    <rPh sb="0" eb="5">
      <t>レイゾウコシュルイ</t>
    </rPh>
    <phoneticPr fontId="1"/>
  </si>
  <si>
    <t>⑦通信関連</t>
    <rPh sb="1" eb="5">
      <t>ツウシンカンレン</t>
    </rPh>
    <phoneticPr fontId="1"/>
  </si>
  <si>
    <t>⑧サイドオーニング</t>
    <phoneticPr fontId="1"/>
  </si>
  <si>
    <t>車両：長さ</t>
    <rPh sb="0" eb="2">
      <t>シャリョウ</t>
    </rPh>
    <rPh sb="3" eb="4">
      <t>ナガ</t>
    </rPh>
    <phoneticPr fontId="1"/>
  </si>
  <si>
    <t>車両：幅</t>
    <rPh sb="0" eb="2">
      <t>シャリョウ</t>
    </rPh>
    <rPh sb="3" eb="4">
      <t>ハバ</t>
    </rPh>
    <phoneticPr fontId="1"/>
  </si>
  <si>
    <t>車両：高さ</t>
    <rPh sb="0" eb="2">
      <t>シャリョウ</t>
    </rPh>
    <rPh sb="3" eb="4">
      <t>タカ</t>
    </rPh>
    <phoneticPr fontId="1"/>
  </si>
  <si>
    <t>ｃｍ</t>
    <phoneticPr fontId="1"/>
  </si>
  <si>
    <t>ガソリン　・　軽油</t>
    <rPh sb="7" eb="9">
      <t>ケイユ</t>
    </rPh>
    <phoneticPr fontId="1"/>
  </si>
  <si>
    <t>有無選択</t>
    <rPh sb="0" eb="4">
      <t>ウムセンタク</t>
    </rPh>
    <phoneticPr fontId="1"/>
  </si>
  <si>
    <t>タイヤサイズ （スタッドレス）</t>
    <phoneticPr fontId="1"/>
  </si>
  <si>
    <t>スタッドレスタイヤ購入日（交換日）</t>
    <rPh sb="9" eb="12">
      <t>コウニュウビ</t>
    </rPh>
    <rPh sb="13" eb="16">
      <t>コウカンビ</t>
    </rPh>
    <phoneticPr fontId="1"/>
  </si>
  <si>
    <t>ｋVA</t>
    <phoneticPr fontId="1"/>
  </si>
  <si>
    <t>発電機（外付け）</t>
    <rPh sb="0" eb="3">
      <t>ハツデンキ</t>
    </rPh>
    <rPh sb="4" eb="6">
      <t>ソトヅ</t>
    </rPh>
    <phoneticPr fontId="1"/>
  </si>
  <si>
    <t>発電機（外付け）発電能力</t>
    <rPh sb="0" eb="3">
      <t>ハツデンキ</t>
    </rPh>
    <rPh sb="4" eb="6">
      <t>ソトヅ</t>
    </rPh>
    <rPh sb="8" eb="12">
      <t>ハツデンノウリョク</t>
    </rPh>
    <phoneticPr fontId="1"/>
  </si>
  <si>
    <t>有無選択</t>
    <rPh sb="0" eb="2">
      <t>ウム</t>
    </rPh>
    <rPh sb="2" eb="4">
      <t>センタク</t>
    </rPh>
    <phoneticPr fontId="1"/>
  </si>
  <si>
    <t>数値入力</t>
    <rPh sb="0" eb="4">
      <t>スウチニュウリョク</t>
    </rPh>
    <phoneticPr fontId="1"/>
  </si>
  <si>
    <t>位置</t>
    <rPh sb="0" eb="2">
      <t>イチ</t>
    </rPh>
    <phoneticPr fontId="1"/>
  </si>
  <si>
    <t>左側　・　右側</t>
    <rPh sb="0" eb="1">
      <t>ヒダリ</t>
    </rPh>
    <rPh sb="1" eb="2">
      <t>ガワ</t>
    </rPh>
    <rPh sb="5" eb="7">
      <t>ミギガワ</t>
    </rPh>
    <phoneticPr fontId="1"/>
  </si>
  <si>
    <t>動力</t>
    <rPh sb="0" eb="2">
      <t>ドウリョク</t>
    </rPh>
    <phoneticPr fontId="1"/>
  </si>
  <si>
    <t>手動　・　電動</t>
    <rPh sb="0" eb="2">
      <t>シュドウ</t>
    </rPh>
    <rPh sb="5" eb="7">
      <t>デンドウ</t>
    </rPh>
    <phoneticPr fontId="1"/>
  </si>
  <si>
    <t>サイズ：幅</t>
    <rPh sb="4" eb="5">
      <t>ハバ</t>
    </rPh>
    <phoneticPr fontId="1"/>
  </si>
  <si>
    <t>サイズ：奥行</t>
    <rPh sb="4" eb="6">
      <t>オクユキ</t>
    </rPh>
    <phoneticPr fontId="1"/>
  </si>
  <si>
    <t>その他の車載設備（自由記載）</t>
    <rPh sb="2" eb="3">
      <t>ホカ</t>
    </rPh>
    <rPh sb="4" eb="8">
      <t>シャサイセツビ</t>
    </rPh>
    <rPh sb="9" eb="13">
      <t>ジユウキサイ</t>
    </rPh>
    <phoneticPr fontId="1"/>
  </si>
  <si>
    <t>⑨調剤に関する設備</t>
    <rPh sb="1" eb="3">
      <t>チョウザイ</t>
    </rPh>
    <rPh sb="4" eb="5">
      <t>カン</t>
    </rPh>
    <rPh sb="7" eb="9">
      <t>セツビ</t>
    </rPh>
    <phoneticPr fontId="1"/>
  </si>
  <si>
    <t>分包機：メーカー</t>
    <rPh sb="0" eb="3">
      <t>ブンポウキ</t>
    </rPh>
    <phoneticPr fontId="1"/>
  </si>
  <si>
    <t>分包機：種類</t>
    <rPh sb="0" eb="3">
      <t>ブンポウキ</t>
    </rPh>
    <rPh sb="4" eb="6">
      <t>シュルイ</t>
    </rPh>
    <phoneticPr fontId="1"/>
  </si>
  <si>
    <t>Vマス ・ 円盤</t>
    <rPh sb="6" eb="8">
      <t>エンバン</t>
    </rPh>
    <phoneticPr fontId="1"/>
  </si>
  <si>
    <t>分包機：商品名（型番）</t>
    <rPh sb="0" eb="3">
      <t>ブンポウキ</t>
    </rPh>
    <rPh sb="4" eb="7">
      <t>ショウヒンメイ</t>
    </rPh>
    <rPh sb="8" eb="10">
      <t>カタバン</t>
    </rPh>
    <phoneticPr fontId="1"/>
  </si>
  <si>
    <t>分包機：印字の可否</t>
    <rPh sb="0" eb="3">
      <t>ブンポウキ</t>
    </rPh>
    <rPh sb="4" eb="6">
      <t>インジ</t>
    </rPh>
    <rPh sb="7" eb="9">
      <t>カヒ</t>
    </rPh>
    <phoneticPr fontId="1"/>
  </si>
  <si>
    <t>電子天秤：メーカー</t>
    <rPh sb="0" eb="4">
      <t>デンシテンビン</t>
    </rPh>
    <phoneticPr fontId="1"/>
  </si>
  <si>
    <t>可　・　不可</t>
    <rPh sb="0" eb="1">
      <t>カ</t>
    </rPh>
    <rPh sb="4" eb="6">
      <t>フカ</t>
    </rPh>
    <phoneticPr fontId="1"/>
  </si>
  <si>
    <t>電子天秤：バッテリー搭載</t>
    <rPh sb="0" eb="4">
      <t>デンシテンビン</t>
    </rPh>
    <rPh sb="10" eb="12">
      <t>トウサイ</t>
    </rPh>
    <phoneticPr fontId="1"/>
  </si>
  <si>
    <t>電子天秤：監査プリンタ</t>
    <rPh sb="0" eb="4">
      <t>デンシテンビン</t>
    </rPh>
    <rPh sb="5" eb="7">
      <t>カンサ</t>
    </rPh>
    <phoneticPr fontId="1"/>
  </si>
  <si>
    <t>水剤調剤の可否</t>
    <rPh sb="0" eb="4">
      <t>スイザイチョウザイ</t>
    </rPh>
    <rPh sb="5" eb="7">
      <t>カヒ</t>
    </rPh>
    <phoneticPr fontId="1"/>
  </si>
  <si>
    <t>上記以外の調剤に関する設備</t>
    <rPh sb="0" eb="4">
      <t>ジョウキイガイ</t>
    </rPh>
    <rPh sb="5" eb="7">
      <t>チョウザイ</t>
    </rPh>
    <rPh sb="8" eb="9">
      <t>カン</t>
    </rPh>
    <rPh sb="11" eb="13">
      <t>セツビ</t>
    </rPh>
    <phoneticPr fontId="1"/>
  </si>
  <si>
    <t>入力箇所</t>
    <rPh sb="0" eb="4">
      <t>ニュウリョクカショ</t>
    </rPh>
    <phoneticPr fontId="1"/>
  </si>
  <si>
    <t>エアコン　・　FFヒーター　・　ポータブル暖房　・　その他（　　　　　　　　　　　）</t>
    <phoneticPr fontId="1"/>
  </si>
  <si>
    <t>項目</t>
    <rPh sb="0" eb="2">
      <t>コウモク</t>
    </rPh>
    <phoneticPr fontId="1"/>
  </si>
  <si>
    <t>ユーザー入力</t>
    <rPh sb="4" eb="6">
      <t>ニュウリョク</t>
    </rPh>
    <phoneticPr fontId="1"/>
  </si>
  <si>
    <t>入力例</t>
    <rPh sb="0" eb="2">
      <t>ニュウリョク</t>
    </rPh>
    <rPh sb="2" eb="3">
      <t>レイ</t>
    </rPh>
    <phoneticPr fontId="1"/>
  </si>
  <si>
    <t>注意事項</t>
    <rPh sb="0" eb="2">
      <t>チュウイ</t>
    </rPh>
    <rPh sb="2" eb="4">
      <t>ジコウ</t>
    </rPh>
    <phoneticPr fontId="1"/>
  </si>
  <si>
    <t>⑩備考</t>
    <rPh sb="1" eb="3">
      <t>ビコウ</t>
    </rPh>
    <phoneticPr fontId="1"/>
  </si>
  <si>
    <t>製作会社名（例：バンテック）</t>
    <rPh sb="0" eb="2">
      <t>セイサク</t>
    </rPh>
    <rPh sb="2" eb="5">
      <t>カイシャメイ</t>
    </rPh>
    <rPh sb="6" eb="7">
      <t>レイ</t>
    </rPh>
    <phoneticPr fontId="1"/>
  </si>
  <si>
    <t>バンテック</t>
    <phoneticPr fontId="1"/>
  </si>
  <si>
    <t>報告書提出日：2024年12月1日現在</t>
    <rPh sb="0" eb="6">
      <t>ホウコクショテイシュツビ</t>
    </rPh>
    <rPh sb="11" eb="12">
      <t>ネン</t>
    </rPh>
    <rPh sb="14" eb="15">
      <t>ガツ</t>
    </rPh>
    <rPh sb="16" eb="17">
      <t>ニチ</t>
    </rPh>
    <rPh sb="17" eb="19">
      <t>ゲンザイ</t>
    </rPh>
    <phoneticPr fontId="1"/>
  </si>
  <si>
    <t>報告書作成日</t>
    <rPh sb="0" eb="3">
      <t>ホウコクショ</t>
    </rPh>
    <rPh sb="3" eb="5">
      <t>サクセイ</t>
    </rPh>
    <rPh sb="5" eb="6">
      <t>ヒ</t>
    </rPh>
    <phoneticPr fontId="1"/>
  </si>
  <si>
    <t>報告書作成日：　　　　年　　月　　日</t>
    <rPh sb="0" eb="3">
      <t>ホウコクショ</t>
    </rPh>
    <rPh sb="3" eb="5">
      <t>サクセイ</t>
    </rPh>
    <rPh sb="5" eb="6">
      <t>ヒ</t>
    </rPh>
    <rPh sb="11" eb="12">
      <t>ネン</t>
    </rPh>
    <rPh sb="14" eb="15">
      <t>ガツ</t>
    </rPh>
    <rPh sb="17" eb="18">
      <t>ニチ</t>
    </rPh>
    <phoneticPr fontId="1"/>
  </si>
  <si>
    <t xml:space="preserve"> 「自動車検査証記録事項」の提出</t>
    <phoneticPr fontId="1"/>
  </si>
  <si>
    <t>車検証から転記</t>
    <rPh sb="0" eb="3">
      <t>シャケンショウ</t>
    </rPh>
    <rPh sb="5" eb="7">
      <t>テンキ</t>
    </rPh>
    <phoneticPr fontId="1"/>
  </si>
  <si>
    <t>外付け（備品）の
発電機があれば</t>
    <rPh sb="0" eb="2">
      <t>ソトヅ</t>
    </rPh>
    <rPh sb="4" eb="6">
      <t>ビヒン</t>
    </rPh>
    <rPh sb="9" eb="12">
      <t>ハツデンキ</t>
    </rPh>
    <phoneticPr fontId="1"/>
  </si>
  <si>
    <t>Reno-S　21包撒き</t>
    <phoneticPr fontId="1"/>
  </si>
  <si>
    <t>モバイルファーマシー報告書</t>
    <rPh sb="10" eb="13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</si>
</sst>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3" fillId="3" borderId="10" xfId="0" applyFont="1" applyFill="1" applyBorder="1" applyAlignment="1" applyProtection="1">
      <alignment horizontal="left" vertical="center" shrinkToFit="1"/>
      <protection locked="0"/>
    </xf>
    <xf numFmtId="0" fontId="3" fillId="3" borderId="11" xfId="0" applyFont="1" applyFill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2" fillId="4" borderId="0" xfId="0" applyFont="1" applyFill="1" applyAlignment="1">
      <alignment horizontal="center" vertical="center" textRotation="255"/>
    </xf>
    <xf numFmtId="0" fontId="3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5" fillId="4" borderId="12" xfId="0" applyFont="1" applyFill="1" applyBorder="1" applyAlignment="1">
      <alignment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7" fillId="5" borderId="0" xfId="0" applyFont="1" applyFill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6" fillId="0" borderId="1" xfId="0" quotePrefix="1" applyFont="1" applyBorder="1" applyAlignment="1">
      <alignment vertical="center" shrinkToFit="1"/>
    </xf>
    <xf numFmtId="0" fontId="2" fillId="4" borderId="1" xfId="0" applyFont="1" applyFill="1" applyBorder="1" applyAlignment="1">
      <alignment vertical="center" textRotation="255" shrinkToFit="1"/>
    </xf>
    <xf numFmtId="0" fontId="4" fillId="4" borderId="0" xfId="0" applyFont="1" applyFill="1" applyAlignment="1">
      <alignment vertical="top" shrinkToFit="1"/>
    </xf>
    <xf numFmtId="0" fontId="4" fillId="4" borderId="0" xfId="0" applyFont="1" applyFill="1" applyAlignment="1">
      <alignment vertical="center" shrinkToFit="1"/>
    </xf>
    <xf numFmtId="0" fontId="3" fillId="4" borderId="6" xfId="0" applyFont="1" applyFill="1" applyBorder="1" applyAlignment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 textRotation="255" shrinkToFit="1"/>
    </xf>
    <xf numFmtId="0" fontId="3" fillId="0" borderId="3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13" fillId="0" borderId="0" xfId="0" applyFont="1" applyAlignment="1">
      <alignment horizontal="center" vertical="center" textRotation="255"/>
    </xf>
    <xf numFmtId="0" fontId="7" fillId="0" borderId="6" xfId="0" applyFont="1" applyBorder="1" applyAlignment="1"/>
    <xf numFmtId="0" fontId="7" fillId="0" borderId="0" xfId="0" applyFont="1" applyAlignment="1">
      <alignment horizontal="left" vertical="center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textRotation="255" shrinkToFit="1"/>
    </xf>
    <xf numFmtId="0" fontId="13" fillId="0" borderId="0" xfId="0" applyFont="1" applyAlignment="1">
      <alignment vertical="center" textRotation="255" shrinkToFit="1"/>
    </xf>
    <xf numFmtId="0" fontId="11" fillId="0" borderId="0" xfId="0" applyFont="1" applyAlignment="1">
      <alignment vertical="top" shrinkToFit="1"/>
    </xf>
    <xf numFmtId="0" fontId="13" fillId="2" borderId="0" xfId="0" applyFont="1" applyFill="1" applyAlignment="1">
      <alignment horizontal="center" vertical="center" textRotation="255"/>
    </xf>
    <xf numFmtId="0" fontId="6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3" xfId="0" applyFont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left" vertical="center" wrapText="1" shrinkToFit="1"/>
    </xf>
    <xf numFmtId="0" fontId="3" fillId="0" borderId="14" xfId="0" applyFont="1" applyBorder="1" applyAlignment="1">
      <alignment horizontal="left" vertical="center" wrapText="1" shrinkToFit="1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3" fillId="3" borderId="11" xfId="0" applyFont="1" applyFill="1" applyBorder="1" applyAlignment="1" applyProtection="1">
      <alignment horizontal="left" vertical="top" wrapText="1"/>
      <protection locked="0"/>
    </xf>
    <xf numFmtId="0" fontId="3" fillId="3" borderId="12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3" borderId="10" xfId="0" applyFont="1" applyFill="1" applyBorder="1" applyAlignment="1" applyProtection="1">
      <alignment horizontal="left" vertical="center" shrinkToFit="1"/>
      <protection locked="0"/>
    </xf>
    <xf numFmtId="0" fontId="3" fillId="3" borderId="11" xfId="0" applyFont="1" applyFill="1" applyBorder="1" applyAlignment="1" applyProtection="1">
      <alignment horizontal="left" vertical="center" shrinkToFit="1"/>
      <protection locked="0"/>
    </xf>
    <xf numFmtId="0" fontId="3" fillId="3" borderId="12" xfId="0" applyFont="1" applyFill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4" borderId="12" xfId="0" applyFont="1" applyFill="1" applyBorder="1" applyAlignment="1">
      <alignment horizontal="center" vertical="center" textRotation="255" shrinkToFit="1"/>
    </xf>
    <xf numFmtId="0" fontId="3" fillId="4" borderId="4" xfId="0" applyFont="1" applyFill="1" applyBorder="1" applyAlignment="1">
      <alignment horizontal="center" vertical="center" textRotation="255" shrinkToFit="1"/>
    </xf>
    <xf numFmtId="0" fontId="3" fillId="4" borderId="1" xfId="0" applyFont="1" applyFill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center" vertical="center" textRotation="255" shrinkToFit="1"/>
    </xf>
    <xf numFmtId="0" fontId="2" fillId="4" borderId="13" xfId="0" applyFont="1" applyFill="1" applyBorder="1" applyAlignment="1">
      <alignment horizontal="center" vertical="center" textRotation="255" shrinkToFit="1"/>
    </xf>
    <xf numFmtId="0" fontId="4" fillId="4" borderId="1" xfId="0" applyFont="1" applyFill="1" applyBorder="1" applyAlignment="1">
      <alignment horizontal="left" vertical="center" shrinkToFit="1"/>
    </xf>
    <xf numFmtId="0" fontId="4" fillId="4" borderId="10" xfId="0" applyFont="1" applyFill="1" applyBorder="1" applyAlignment="1">
      <alignment horizontal="left" vertical="center" shrinkToFit="1"/>
    </xf>
    <xf numFmtId="0" fontId="4" fillId="4" borderId="11" xfId="0" applyFont="1" applyFill="1" applyBorder="1" applyAlignment="1">
      <alignment horizontal="left" vertical="center" shrinkToFit="1"/>
    </xf>
    <xf numFmtId="0" fontId="4" fillId="4" borderId="12" xfId="0" applyFont="1" applyFill="1" applyBorder="1" applyAlignment="1">
      <alignment horizontal="left" vertical="center" shrinkToFit="1"/>
    </xf>
    <xf numFmtId="0" fontId="4" fillId="4" borderId="10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left" vertical="top" shrinkToFit="1"/>
    </xf>
    <xf numFmtId="0" fontId="2" fillId="4" borderId="12" xfId="0" applyFont="1" applyFill="1" applyBorder="1" applyAlignment="1">
      <alignment horizontal="center" vertical="center" textRotation="255" shrinkToFit="1"/>
    </xf>
    <xf numFmtId="0" fontId="3" fillId="4" borderId="10" xfId="0" applyFont="1" applyFill="1" applyBorder="1" applyAlignment="1">
      <alignment horizontal="left" vertical="center" shrinkToFit="1"/>
    </xf>
    <xf numFmtId="0" fontId="3" fillId="4" borderId="11" xfId="0" applyFont="1" applyFill="1" applyBorder="1" applyAlignment="1">
      <alignment horizontal="left" vertical="center" shrinkToFit="1"/>
    </xf>
    <xf numFmtId="0" fontId="3" fillId="4" borderId="12" xfId="0" applyFont="1" applyFill="1" applyBorder="1" applyAlignment="1">
      <alignment horizontal="left" vertical="center" shrinkToFit="1"/>
    </xf>
    <xf numFmtId="0" fontId="2" fillId="4" borderId="15" xfId="0" applyFont="1" applyFill="1" applyBorder="1" applyAlignment="1">
      <alignment horizontal="center" vertical="center" textRotation="255" shrinkToFit="1"/>
    </xf>
    <xf numFmtId="0" fontId="2" fillId="4" borderId="14" xfId="0" applyFont="1" applyFill="1" applyBorder="1" applyAlignment="1">
      <alignment horizontal="center" vertical="center" textRotation="255" shrinkToFit="1"/>
    </xf>
    <xf numFmtId="0" fontId="4" fillId="4" borderId="11" xfId="0" applyFont="1" applyFill="1" applyBorder="1" applyAlignment="1">
      <alignment horizontal="right" vertical="center" shrinkToFit="1"/>
    </xf>
    <xf numFmtId="0" fontId="3" fillId="4" borderId="5" xfId="0" applyFont="1" applyFill="1" applyBorder="1" applyAlignment="1">
      <alignment horizontal="left" vertical="center" shrinkToFit="1"/>
    </xf>
    <xf numFmtId="0" fontId="3" fillId="4" borderId="6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 shrinkToFit="1"/>
    </xf>
    <xf numFmtId="0" fontId="3" fillId="4" borderId="14" xfId="0" applyFont="1" applyFill="1" applyBorder="1" applyAlignment="1">
      <alignment horizontal="left" vertical="center" shrinkToFit="1"/>
    </xf>
    <xf numFmtId="0" fontId="6" fillId="4" borderId="13" xfId="0" applyFont="1" applyFill="1" applyBorder="1" applyAlignment="1">
      <alignment horizontal="left" vertical="center" shrinkToFit="1"/>
    </xf>
    <xf numFmtId="0" fontId="9" fillId="4" borderId="13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 textRotation="255" shrinkToFit="1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shrinkToFit="1"/>
    </xf>
    <xf numFmtId="0" fontId="6" fillId="4" borderId="4" xfId="0" applyFont="1" applyFill="1" applyBorder="1" applyAlignment="1">
      <alignment horizontal="left" vertical="center" shrinkToFit="1"/>
    </xf>
    <xf numFmtId="0" fontId="6" fillId="4" borderId="10" xfId="0" applyFont="1" applyFill="1" applyBorder="1" applyAlignment="1">
      <alignment horizontal="left" vertical="center" shrinkToFit="1"/>
    </xf>
    <xf numFmtId="0" fontId="6" fillId="4" borderId="11" xfId="0" applyFont="1" applyFill="1" applyBorder="1" applyAlignment="1">
      <alignment horizontal="left" vertical="center" shrinkToFit="1"/>
    </xf>
    <xf numFmtId="0" fontId="6" fillId="4" borderId="12" xfId="0" applyFont="1" applyFill="1" applyBorder="1" applyAlignment="1">
      <alignment horizontal="left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textRotation="255" shrinkToFit="1"/>
    </xf>
    <xf numFmtId="0" fontId="6" fillId="4" borderId="1" xfId="0" applyFont="1" applyFill="1" applyBorder="1" applyAlignment="1">
      <alignment horizontal="left" vertical="center" shrinkToFit="1"/>
    </xf>
    <xf numFmtId="0" fontId="6" fillId="4" borderId="1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right"/>
    </xf>
    <xf numFmtId="0" fontId="7" fillId="0" borderId="12" xfId="0" applyFont="1" applyBorder="1" applyAlignment="1">
      <alignment horizontal="center" vertical="center" textRotation="255" shrinkToFit="1"/>
    </xf>
    <xf numFmtId="0" fontId="7" fillId="0" borderId="4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textRotation="255" shrinkToFit="1"/>
    </xf>
    <xf numFmtId="0" fontId="13" fillId="0" borderId="13" xfId="0" applyFont="1" applyBorder="1" applyAlignment="1">
      <alignment horizontal="center" vertical="center" textRotation="255" shrinkToFit="1"/>
    </xf>
    <xf numFmtId="0" fontId="11" fillId="0" borderId="10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top" shrinkToFit="1"/>
    </xf>
    <xf numFmtId="0" fontId="11" fillId="0" borderId="11" xfId="0" applyFont="1" applyBorder="1" applyAlignment="1">
      <alignment horizontal="left" vertical="top" shrinkToFit="1"/>
    </xf>
    <xf numFmtId="0" fontId="11" fillId="0" borderId="12" xfId="0" applyFont="1" applyBorder="1" applyAlignment="1">
      <alignment horizontal="left" vertical="top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13" fillId="0" borderId="15" xfId="0" applyFont="1" applyBorder="1" applyAlignment="1">
      <alignment horizontal="center" vertical="center" textRotation="255" shrinkToFit="1"/>
    </xf>
    <xf numFmtId="0" fontId="13" fillId="0" borderId="14" xfId="0" applyFont="1" applyBorder="1" applyAlignment="1">
      <alignment horizontal="center" vertical="center" textRotation="255" shrinkToFit="1"/>
    </xf>
    <xf numFmtId="0" fontId="11" fillId="0" borderId="11" xfId="0" applyFont="1" applyBorder="1" applyAlignment="1">
      <alignment horizontal="righ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right" shrinkToFit="1"/>
    </xf>
  </cellXfs>
  <cellStyles count="1">
    <cellStyle name="標準" xfId="0" builtinId="0"/>
  </cellStyles>
  <dxfs count="3">
    <dxf>
      <fill>
        <patternFill>
          <bgColor theme="4" tint="0.79998168889431442"/>
        </patternFill>
      </fill>
    </dxf>
    <dxf>
      <font>
        <strike val="0"/>
        <color theme="0" tint="-0.499984740745262"/>
      </font>
      <fill>
        <patternFill>
          <bgColor theme="0" tint="-0.499984740745262"/>
        </patternFill>
      </fill>
    </dxf>
    <dxf>
      <font>
        <strike val="0"/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02EA0-077F-4887-AD00-E9C1B163A45D}">
  <sheetPr>
    <pageSetUpPr fitToPage="1"/>
  </sheetPr>
  <dimension ref="A1:AR84"/>
  <sheetViews>
    <sheetView tabSelected="1" zoomScaleNormal="100" zoomScaleSheetLayoutView="130" workbookViewId="0">
      <pane ySplit="1" topLeftCell="A55" activePane="bottomLeft" state="frozen"/>
      <selection pane="bottomLeft" activeCell="A85" sqref="A85:XFD1048576"/>
    </sheetView>
  </sheetViews>
  <sheetFormatPr defaultColWidth="0" defaultRowHeight="15.95" customHeight="1" zeroHeight="1"/>
  <cols>
    <col min="1" max="1" width="3" style="6" customWidth="1"/>
    <col min="2" max="2" width="23.25" style="6" customWidth="1"/>
    <col min="3" max="3" width="7.375" style="7" customWidth="1"/>
    <col min="4" max="8" width="4.25" style="7" customWidth="1"/>
    <col min="9" max="9" width="16" style="8" customWidth="1"/>
    <col min="10" max="10" width="16" customWidth="1"/>
    <col min="11" max="11" width="4.25" style="9" hidden="1" customWidth="1"/>
    <col min="12" max="12" width="36.875" style="9" hidden="1" customWidth="1"/>
    <col min="13" max="13" width="16.5" style="9" hidden="1" customWidth="1"/>
    <col min="14" max="15" width="3" style="13" hidden="1" customWidth="1"/>
    <col min="16" max="44" width="0" style="6" hidden="1" customWidth="1"/>
    <col min="45" max="16384" width="3" style="6" hidden="1"/>
  </cols>
  <sheetData>
    <row r="1" spans="1:15" ht="15.95" customHeight="1">
      <c r="A1" s="12"/>
      <c r="B1" s="1" t="s">
        <v>153</v>
      </c>
      <c r="C1" s="74" t="s">
        <v>151</v>
      </c>
      <c r="D1" s="74"/>
      <c r="E1" s="74"/>
      <c r="F1" s="74"/>
      <c r="G1" s="74"/>
      <c r="H1" s="74"/>
      <c r="I1" s="23" t="s">
        <v>155</v>
      </c>
      <c r="J1" s="24" t="s">
        <v>156</v>
      </c>
      <c r="L1" s="9" t="s">
        <v>154</v>
      </c>
      <c r="M1" s="9" t="s">
        <v>72</v>
      </c>
      <c r="N1" s="6"/>
      <c r="O1" s="6"/>
    </row>
    <row r="2" spans="1:15" ht="15.95" customHeight="1">
      <c r="A2" s="12">
        <v>1</v>
      </c>
      <c r="B2" s="5" t="s">
        <v>161</v>
      </c>
      <c r="C2" s="10"/>
      <c r="D2" s="4" t="s">
        <v>64</v>
      </c>
      <c r="E2" s="11"/>
      <c r="F2" s="4" t="s">
        <v>65</v>
      </c>
      <c r="G2" s="11"/>
      <c r="H2" s="5" t="s">
        <v>66</v>
      </c>
      <c r="I2" s="23"/>
      <c r="J2" s="24"/>
      <c r="K2" s="9">
        <f t="shared" ref="K2:K35" si="0">A2</f>
        <v>1</v>
      </c>
      <c r="L2" s="9" t="str">
        <f>IF(OR($C2="",$E2="",$G2=""),$M2,"報告書作成日：　"&amp;$C2&amp;"年"&amp;$E2&amp;"月"&amp;$G2&amp;"日")</f>
        <v>報告書作成日：　　　　年　　月　　日</v>
      </c>
      <c r="M2" s="9" t="s">
        <v>162</v>
      </c>
      <c r="N2" s="6"/>
      <c r="O2" s="6"/>
    </row>
    <row r="3" spans="1:15" ht="15.95" customHeight="1">
      <c r="A3" s="12"/>
      <c r="B3" s="1" t="s">
        <v>63</v>
      </c>
      <c r="C3" s="71"/>
      <c r="D3" s="72"/>
      <c r="E3" s="72"/>
      <c r="F3" s="72"/>
      <c r="G3" s="72"/>
      <c r="H3" s="73"/>
      <c r="I3" s="23"/>
      <c r="J3" s="24"/>
      <c r="K3" s="9">
        <f t="shared" si="0"/>
        <v>0</v>
      </c>
      <c r="N3" s="6"/>
      <c r="O3" s="6"/>
    </row>
    <row r="4" spans="1:15" ht="15.95" customHeight="1">
      <c r="A4" s="12">
        <v>2</v>
      </c>
      <c r="B4" s="15" t="s">
        <v>68</v>
      </c>
      <c r="C4" s="64"/>
      <c r="D4" s="64"/>
      <c r="E4" s="64"/>
      <c r="F4" s="64"/>
      <c r="G4" s="64"/>
      <c r="H4" s="64"/>
      <c r="I4" s="26" t="s">
        <v>67</v>
      </c>
      <c r="J4" s="27"/>
      <c r="K4" s="9">
        <f t="shared" si="0"/>
        <v>2</v>
      </c>
      <c r="L4" s="9" t="str">
        <f t="shared" ref="L4:L9" si="1">IF($C4="",$M4,$C4)</f>
        <v xml:space="preserve"> </v>
      </c>
      <c r="M4" s="9" t="s">
        <v>74</v>
      </c>
      <c r="N4" s="6"/>
      <c r="O4" s="6"/>
    </row>
    <row r="5" spans="1:15" ht="15.95" customHeight="1">
      <c r="A5" s="12">
        <v>3</v>
      </c>
      <c r="B5" s="15" t="s">
        <v>24</v>
      </c>
      <c r="C5" s="64"/>
      <c r="D5" s="64"/>
      <c r="E5" s="64"/>
      <c r="F5" s="64"/>
      <c r="G5" s="64"/>
      <c r="H5" s="64"/>
      <c r="I5" s="26" t="s">
        <v>88</v>
      </c>
      <c r="J5" s="27"/>
      <c r="K5" s="9">
        <f t="shared" si="0"/>
        <v>3</v>
      </c>
      <c r="L5" s="9" t="str">
        <f t="shared" si="1"/>
        <v xml:space="preserve"> </v>
      </c>
      <c r="M5" s="9" t="s">
        <v>74</v>
      </c>
      <c r="N5" s="6"/>
      <c r="O5" s="6"/>
    </row>
    <row r="6" spans="1:15" ht="15.95" customHeight="1">
      <c r="A6" s="12">
        <v>4</v>
      </c>
      <c r="B6" s="15" t="s">
        <v>69</v>
      </c>
      <c r="C6" s="64"/>
      <c r="D6" s="64"/>
      <c r="E6" s="64"/>
      <c r="F6" s="64"/>
      <c r="G6" s="64"/>
      <c r="H6" s="64"/>
      <c r="I6" s="26" t="s">
        <v>67</v>
      </c>
      <c r="J6" s="27"/>
      <c r="K6" s="9">
        <f t="shared" si="0"/>
        <v>4</v>
      </c>
      <c r="L6" s="9" t="str">
        <f t="shared" si="1"/>
        <v xml:space="preserve"> </v>
      </c>
      <c r="M6" s="9" t="s">
        <v>74</v>
      </c>
      <c r="N6" s="6"/>
      <c r="O6" s="6"/>
    </row>
    <row r="7" spans="1:15" ht="15.95" customHeight="1">
      <c r="A7" s="12">
        <v>5</v>
      </c>
      <c r="B7" s="15" t="s">
        <v>24</v>
      </c>
      <c r="C7" s="64"/>
      <c r="D7" s="64"/>
      <c r="E7" s="64"/>
      <c r="F7" s="64"/>
      <c r="G7" s="64"/>
      <c r="H7" s="64"/>
      <c r="I7" s="26" t="s">
        <v>88</v>
      </c>
      <c r="J7" s="27"/>
      <c r="K7" s="9">
        <f t="shared" si="0"/>
        <v>5</v>
      </c>
      <c r="L7" s="9" t="str">
        <f t="shared" si="1"/>
        <v xml:space="preserve"> </v>
      </c>
      <c r="M7" s="9" t="s">
        <v>74</v>
      </c>
      <c r="N7" s="6"/>
      <c r="O7" s="6"/>
    </row>
    <row r="8" spans="1:15" ht="15.95" customHeight="1">
      <c r="A8" s="12"/>
      <c r="B8" s="1" t="s">
        <v>71</v>
      </c>
      <c r="C8" s="3"/>
      <c r="D8" s="4"/>
      <c r="E8" s="4"/>
      <c r="F8" s="4"/>
      <c r="G8" s="4"/>
      <c r="H8" s="5"/>
      <c r="I8" s="26"/>
      <c r="J8" s="27"/>
      <c r="K8" s="9">
        <f t="shared" si="0"/>
        <v>0</v>
      </c>
      <c r="L8" s="9" t="str">
        <f t="shared" si="1"/>
        <v xml:space="preserve"> </v>
      </c>
      <c r="M8" s="9" t="s">
        <v>74</v>
      </c>
      <c r="N8" s="6"/>
      <c r="O8" s="6"/>
    </row>
    <row r="9" spans="1:15" ht="15.95" customHeight="1">
      <c r="A9" s="12">
        <v>6</v>
      </c>
      <c r="B9" s="15" t="s">
        <v>70</v>
      </c>
      <c r="C9" s="64"/>
      <c r="D9" s="64"/>
      <c r="E9" s="64"/>
      <c r="F9" s="64"/>
      <c r="G9" s="64"/>
      <c r="H9" s="64"/>
      <c r="I9" s="26" t="s">
        <v>159</v>
      </c>
      <c r="J9" s="27"/>
      <c r="K9" s="9">
        <f t="shared" si="0"/>
        <v>6</v>
      </c>
      <c r="L9" s="9" t="str">
        <f t="shared" si="1"/>
        <v xml:space="preserve"> </v>
      </c>
      <c r="M9" s="9" t="s">
        <v>74</v>
      </c>
      <c r="N9" s="6"/>
      <c r="O9" s="6"/>
    </row>
    <row r="10" spans="1:15" ht="15.95" customHeight="1">
      <c r="A10" s="12">
        <v>7</v>
      </c>
      <c r="B10" s="15" t="s">
        <v>0</v>
      </c>
      <c r="C10" s="10"/>
      <c r="D10" s="4" t="s">
        <v>64</v>
      </c>
      <c r="E10" s="11"/>
      <c r="F10" s="4" t="s">
        <v>65</v>
      </c>
      <c r="G10" s="11"/>
      <c r="H10" s="5" t="s">
        <v>66</v>
      </c>
      <c r="I10" s="33"/>
      <c r="J10" s="14"/>
      <c r="K10" s="9">
        <f t="shared" si="0"/>
        <v>7</v>
      </c>
      <c r="L10" s="9" t="str">
        <f>IF(OR($C10="",$E10="",$G10=""),$M10,$C10&amp;"年"&amp;$E10&amp;"月"&amp;$G10&amp;"日")</f>
        <v xml:space="preserve"> 　　　　年　　月　　日</v>
      </c>
      <c r="M10" s="9" t="s">
        <v>89</v>
      </c>
      <c r="N10" s="6"/>
      <c r="O10" s="6"/>
    </row>
    <row r="11" spans="1:15" ht="15.95" customHeight="1">
      <c r="A11" s="12">
        <v>8</v>
      </c>
      <c r="B11" s="15" t="s">
        <v>119</v>
      </c>
      <c r="C11" s="10"/>
      <c r="D11" s="5" t="s">
        <v>122</v>
      </c>
      <c r="E11" s="65" t="s">
        <v>131</v>
      </c>
      <c r="F11" s="66"/>
      <c r="G11" s="66"/>
      <c r="H11" s="67"/>
      <c r="I11" s="26"/>
      <c r="J11" s="14" t="s">
        <v>164</v>
      </c>
      <c r="K11" s="9">
        <f t="shared" si="0"/>
        <v>8</v>
      </c>
      <c r="L11" s="9" t="str">
        <f t="shared" ref="L11:L17" si="2">IF($C11="",$M11,$C11)</f>
        <v xml:space="preserve"> </v>
      </c>
      <c r="M11" s="9" t="s">
        <v>74</v>
      </c>
      <c r="N11" s="6"/>
      <c r="O11" s="6"/>
    </row>
    <row r="12" spans="1:15" ht="15.95" customHeight="1">
      <c r="A12" s="12">
        <v>9</v>
      </c>
      <c r="B12" s="15" t="s">
        <v>120</v>
      </c>
      <c r="C12" s="10"/>
      <c r="D12" s="5" t="s">
        <v>122</v>
      </c>
      <c r="E12" s="65" t="s">
        <v>131</v>
      </c>
      <c r="F12" s="66"/>
      <c r="G12" s="66"/>
      <c r="H12" s="67"/>
      <c r="I12" s="26"/>
      <c r="J12" s="14" t="s">
        <v>164</v>
      </c>
      <c r="K12" s="9">
        <f t="shared" si="0"/>
        <v>9</v>
      </c>
      <c r="L12" s="9" t="str">
        <f t="shared" si="2"/>
        <v xml:space="preserve"> </v>
      </c>
      <c r="M12" s="9" t="s">
        <v>74</v>
      </c>
      <c r="N12" s="6"/>
      <c r="O12" s="6"/>
    </row>
    <row r="13" spans="1:15" ht="15.95" customHeight="1">
      <c r="A13" s="12">
        <v>10</v>
      </c>
      <c r="B13" s="15" t="s">
        <v>121</v>
      </c>
      <c r="C13" s="10"/>
      <c r="D13" s="5" t="s">
        <v>122</v>
      </c>
      <c r="E13" s="65" t="s">
        <v>131</v>
      </c>
      <c r="F13" s="66"/>
      <c r="G13" s="66"/>
      <c r="H13" s="67"/>
      <c r="I13" s="26"/>
      <c r="J13" s="14" t="s">
        <v>164</v>
      </c>
      <c r="K13" s="9">
        <f t="shared" si="0"/>
        <v>10</v>
      </c>
      <c r="L13" s="9" t="str">
        <f t="shared" si="2"/>
        <v xml:space="preserve"> </v>
      </c>
      <c r="M13" s="9" t="s">
        <v>74</v>
      </c>
      <c r="N13" s="6"/>
      <c r="O13" s="6"/>
    </row>
    <row r="14" spans="1:15" ht="15.95" customHeight="1">
      <c r="A14" s="12">
        <v>11</v>
      </c>
      <c r="B14" s="15" t="s">
        <v>78</v>
      </c>
      <c r="C14" s="64"/>
      <c r="D14" s="64"/>
      <c r="E14" s="65" t="s">
        <v>93</v>
      </c>
      <c r="F14" s="66"/>
      <c r="G14" s="66"/>
      <c r="H14" s="67"/>
      <c r="I14" s="26"/>
      <c r="J14" s="14" t="s">
        <v>164</v>
      </c>
      <c r="K14" s="9">
        <f t="shared" si="0"/>
        <v>11</v>
      </c>
      <c r="L14" s="9" t="str">
        <f t="shared" si="2"/>
        <v>ガソリン　・　軽油</v>
      </c>
      <c r="M14" s="9" t="s">
        <v>123</v>
      </c>
      <c r="N14" s="6"/>
      <c r="O14" s="6"/>
    </row>
    <row r="15" spans="1:15" ht="15.95" customHeight="1">
      <c r="A15" s="12">
        <v>12</v>
      </c>
      <c r="B15" s="15" t="s">
        <v>27</v>
      </c>
      <c r="C15" s="64"/>
      <c r="D15" s="64"/>
      <c r="E15" s="66" t="s">
        <v>124</v>
      </c>
      <c r="F15" s="66"/>
      <c r="G15" s="66"/>
      <c r="H15" s="67"/>
      <c r="I15" s="26"/>
      <c r="J15" s="14"/>
      <c r="K15" s="9">
        <f t="shared" si="0"/>
        <v>12</v>
      </c>
      <c r="L15" s="9" t="str">
        <f t="shared" si="2"/>
        <v>有　・　無</v>
      </c>
      <c r="M15" s="9" t="s">
        <v>94</v>
      </c>
      <c r="N15" s="6"/>
      <c r="O15" s="6"/>
    </row>
    <row r="16" spans="1:15" ht="15.95" customHeight="1">
      <c r="A16" s="12">
        <v>13</v>
      </c>
      <c r="B16" s="15" t="s">
        <v>25</v>
      </c>
      <c r="C16" s="64"/>
      <c r="D16" s="64"/>
      <c r="E16" s="66" t="s">
        <v>124</v>
      </c>
      <c r="F16" s="66"/>
      <c r="G16" s="66"/>
      <c r="H16" s="67"/>
      <c r="I16" s="26"/>
      <c r="J16" s="14"/>
      <c r="K16" s="9">
        <f t="shared" si="0"/>
        <v>13</v>
      </c>
      <c r="L16" s="9" t="str">
        <f t="shared" si="2"/>
        <v>有　・　無</v>
      </c>
      <c r="M16" s="9" t="s">
        <v>94</v>
      </c>
      <c r="N16" s="6"/>
      <c r="O16" s="6"/>
    </row>
    <row r="17" spans="1:15" ht="15.95" customHeight="1">
      <c r="A17" s="12">
        <v>14</v>
      </c>
      <c r="B17" s="15" t="s">
        <v>90</v>
      </c>
      <c r="C17" s="64"/>
      <c r="D17" s="64"/>
      <c r="E17" s="64"/>
      <c r="F17" s="64"/>
      <c r="G17" s="64"/>
      <c r="H17" s="64"/>
      <c r="I17" s="26" t="s">
        <v>91</v>
      </c>
      <c r="J17" s="14"/>
      <c r="K17" s="9">
        <f t="shared" si="0"/>
        <v>14</v>
      </c>
      <c r="L17" s="9" t="str">
        <f t="shared" si="2"/>
        <v xml:space="preserve"> </v>
      </c>
      <c r="M17" s="9" t="s">
        <v>74</v>
      </c>
      <c r="N17" s="6"/>
      <c r="O17" s="6"/>
    </row>
    <row r="18" spans="1:15" ht="15.95" customHeight="1">
      <c r="A18" s="12">
        <v>15</v>
      </c>
      <c r="B18" s="15" t="s">
        <v>92</v>
      </c>
      <c r="C18" s="10"/>
      <c r="D18" s="4" t="s">
        <v>64</v>
      </c>
      <c r="E18" s="11"/>
      <c r="F18" s="4" t="s">
        <v>65</v>
      </c>
      <c r="G18" s="11"/>
      <c r="H18" s="5" t="s">
        <v>66</v>
      </c>
      <c r="I18" s="26"/>
      <c r="J18" s="14"/>
      <c r="K18" s="9">
        <f t="shared" si="0"/>
        <v>15</v>
      </c>
      <c r="L18" s="9" t="str">
        <f>IF(OR($C18="",$E18="",$G18=""),$M18,$C18&amp;"年"&amp;$E18&amp;"月"&amp;$G18&amp;"日")</f>
        <v xml:space="preserve"> 　　　　年　　月　　日</v>
      </c>
      <c r="M18" s="9" t="s">
        <v>89</v>
      </c>
      <c r="N18" s="6"/>
      <c r="O18" s="6"/>
    </row>
    <row r="19" spans="1:15" ht="15.95" customHeight="1">
      <c r="A19" s="12">
        <v>16</v>
      </c>
      <c r="B19" s="15" t="s">
        <v>125</v>
      </c>
      <c r="C19" s="64"/>
      <c r="D19" s="64"/>
      <c r="E19" s="64"/>
      <c r="F19" s="64"/>
      <c r="G19" s="64"/>
      <c r="H19" s="64"/>
      <c r="I19" s="26" t="s">
        <v>91</v>
      </c>
      <c r="J19" s="14"/>
      <c r="K19" s="9">
        <f t="shared" si="0"/>
        <v>16</v>
      </c>
      <c r="L19" s="9" t="str">
        <f>IF($C$15="無","-----",IF($C19="",$M19,$C19))</f>
        <v xml:space="preserve"> </v>
      </c>
      <c r="M19" s="9" t="s">
        <v>74</v>
      </c>
      <c r="N19" s="6"/>
      <c r="O19" s="6"/>
    </row>
    <row r="20" spans="1:15" ht="15.95" customHeight="1">
      <c r="A20" s="12">
        <v>17</v>
      </c>
      <c r="B20" s="15" t="s">
        <v>126</v>
      </c>
      <c r="C20" s="10"/>
      <c r="D20" s="4" t="s">
        <v>64</v>
      </c>
      <c r="E20" s="11"/>
      <c r="F20" s="4" t="s">
        <v>65</v>
      </c>
      <c r="G20" s="11"/>
      <c r="H20" s="5" t="s">
        <v>66</v>
      </c>
      <c r="I20" s="26"/>
      <c r="J20" s="14"/>
      <c r="K20" s="9">
        <f t="shared" si="0"/>
        <v>17</v>
      </c>
      <c r="L20" s="9" t="str">
        <f>IF($C$15="無","-----",IF(OR($C20="",$E20="",$G20=""),$M20,$C20&amp;"年"&amp;$E20&amp;"月"&amp;$G20&amp;"日"))</f>
        <v xml:space="preserve"> 　　　　年　　月　　日</v>
      </c>
      <c r="M20" s="9" t="s">
        <v>89</v>
      </c>
      <c r="N20" s="6"/>
      <c r="O20" s="6"/>
    </row>
    <row r="21" spans="1:15" ht="15.95" customHeight="1">
      <c r="A21" s="12"/>
      <c r="B21" s="1" t="s">
        <v>95</v>
      </c>
      <c r="C21" s="3"/>
      <c r="D21" s="4"/>
      <c r="E21" s="4"/>
      <c r="F21" s="4"/>
      <c r="G21" s="4"/>
      <c r="H21" s="5"/>
      <c r="I21" s="26"/>
      <c r="J21" s="14"/>
      <c r="K21" s="9">
        <f t="shared" si="0"/>
        <v>0</v>
      </c>
      <c r="L21" s="9" t="str">
        <f>IF($C21="",$M21,$C21)</f>
        <v xml:space="preserve"> </v>
      </c>
      <c r="M21" s="9" t="s">
        <v>74</v>
      </c>
      <c r="N21" s="6"/>
      <c r="O21" s="6"/>
    </row>
    <row r="22" spans="1:15" ht="15.95" customHeight="1">
      <c r="A22" s="12">
        <v>18</v>
      </c>
      <c r="B22" s="15" t="s">
        <v>96</v>
      </c>
      <c r="C22" s="10"/>
      <c r="D22" s="5" t="s">
        <v>97</v>
      </c>
      <c r="E22" s="65" t="s">
        <v>131</v>
      </c>
      <c r="F22" s="66"/>
      <c r="G22" s="66"/>
      <c r="H22" s="67"/>
      <c r="I22" s="26"/>
      <c r="J22" s="14"/>
      <c r="K22" s="9">
        <f t="shared" si="0"/>
        <v>18</v>
      </c>
      <c r="L22" s="9" t="str">
        <f>IF($C22="",$M22,$C22)</f>
        <v xml:space="preserve"> </v>
      </c>
      <c r="M22" s="9" t="s">
        <v>74</v>
      </c>
      <c r="N22" s="6"/>
      <c r="O22" s="6"/>
    </row>
    <row r="23" spans="1:15" ht="15.75" customHeight="1">
      <c r="A23" s="28">
        <v>19</v>
      </c>
      <c r="B23" s="29" t="s">
        <v>98</v>
      </c>
      <c r="C23" s="68"/>
      <c r="D23" s="69"/>
      <c r="E23" s="69"/>
      <c r="F23" s="69"/>
      <c r="G23" s="69"/>
      <c r="H23" s="70"/>
      <c r="I23" s="57"/>
      <c r="J23" s="58"/>
      <c r="K23" s="9">
        <f t="shared" si="0"/>
        <v>19</v>
      </c>
      <c r="L23" s="9" t="str">
        <f>IF($C23="",$M23,$C23)</f>
        <v xml:space="preserve"> </v>
      </c>
      <c r="M23" s="9" t="s">
        <v>74</v>
      </c>
      <c r="N23" s="6"/>
      <c r="O23" s="6"/>
    </row>
    <row r="24" spans="1:15" ht="15.95" customHeight="1">
      <c r="A24" s="25"/>
      <c r="B24" s="30"/>
      <c r="C24" s="68"/>
      <c r="D24" s="69"/>
      <c r="E24" s="69"/>
      <c r="F24" s="69"/>
      <c r="G24" s="69"/>
      <c r="H24" s="70"/>
      <c r="I24" s="59"/>
      <c r="J24" s="60"/>
      <c r="K24" s="9">
        <f t="shared" si="0"/>
        <v>0</v>
      </c>
      <c r="L24" s="9" t="str">
        <f>IF($C24="",$M24,$C24)</f>
        <v xml:space="preserve"> </v>
      </c>
      <c r="M24" s="9" t="s">
        <v>74</v>
      </c>
      <c r="N24" s="6"/>
      <c r="O24" s="6"/>
    </row>
    <row r="25" spans="1:15" ht="15.95" customHeight="1">
      <c r="A25" s="28">
        <v>20</v>
      </c>
      <c r="B25" s="29" t="s">
        <v>99</v>
      </c>
      <c r="C25" s="78" t="s">
        <v>100</v>
      </c>
      <c r="D25" s="79"/>
      <c r="E25" s="76"/>
      <c r="F25" s="77"/>
      <c r="G25" s="65" t="s">
        <v>124</v>
      </c>
      <c r="H25" s="67"/>
      <c r="I25" s="26"/>
      <c r="J25" s="14"/>
      <c r="K25" s="22">
        <f t="shared" si="0"/>
        <v>20</v>
      </c>
      <c r="L25" s="22" t="str">
        <f>IF(AND($E25="",$E26="",$E27="",$D28=""),$M25,IF(E25="有",C25&amp;IF(OR(E26="有",E27="有",D28&lt;&gt;""),"　と　",""),"")&amp;IF(E26="有",C26&amp;IF(OR(E27="有",D28&lt;&gt;""),"　と　",""),"")&amp;IF(E27="有",C27&amp;IF(D28&lt;&gt;"","　と　",""),"")&amp;IF(D28="","","その他（　"&amp;D28&amp;"　）"))</f>
        <v>エアコン　・　FFヒーター　・　ポータブル暖房　・　その他（　　　　　　　　　　　）</v>
      </c>
      <c r="M25" s="22" t="s">
        <v>152</v>
      </c>
      <c r="N25" s="6"/>
      <c r="O25" s="6"/>
    </row>
    <row r="26" spans="1:15" ht="15.95" customHeight="1">
      <c r="A26" s="31"/>
      <c r="B26" s="32"/>
      <c r="C26" s="78" t="s">
        <v>102</v>
      </c>
      <c r="D26" s="79"/>
      <c r="E26" s="76"/>
      <c r="F26" s="77"/>
      <c r="G26" s="65" t="s">
        <v>124</v>
      </c>
      <c r="H26" s="67"/>
      <c r="I26" s="26"/>
      <c r="J26" s="14"/>
      <c r="K26" s="22">
        <f t="shared" si="0"/>
        <v>0</v>
      </c>
      <c r="L26" s="22"/>
      <c r="M26" s="22" t="s">
        <v>101</v>
      </c>
      <c r="N26" s="6"/>
      <c r="O26" s="6"/>
    </row>
    <row r="27" spans="1:15" ht="15.95" customHeight="1">
      <c r="A27" s="31"/>
      <c r="B27" s="32"/>
      <c r="C27" s="78" t="s">
        <v>103</v>
      </c>
      <c r="D27" s="79"/>
      <c r="E27" s="76"/>
      <c r="F27" s="77"/>
      <c r="G27" s="65" t="s">
        <v>124</v>
      </c>
      <c r="H27" s="67"/>
      <c r="I27" s="26"/>
      <c r="J27" s="14"/>
      <c r="K27" s="22">
        <f t="shared" si="0"/>
        <v>0</v>
      </c>
      <c r="L27" s="22"/>
      <c r="M27" s="22" t="s">
        <v>101</v>
      </c>
      <c r="N27" s="6"/>
      <c r="O27" s="6"/>
    </row>
    <row r="28" spans="1:15" ht="15.95" customHeight="1">
      <c r="A28" s="25"/>
      <c r="B28" s="30"/>
      <c r="C28" s="12" t="s">
        <v>19</v>
      </c>
      <c r="D28" s="76"/>
      <c r="E28" s="76"/>
      <c r="F28" s="76"/>
      <c r="G28" s="76"/>
      <c r="H28" s="77"/>
      <c r="I28" s="26"/>
      <c r="J28" s="14"/>
      <c r="K28" s="9">
        <f t="shared" si="0"/>
        <v>0</v>
      </c>
      <c r="L28" s="9" t="str">
        <f>IF($C28="",$M28,$C28)</f>
        <v>その他</v>
      </c>
      <c r="M28" s="9" t="s">
        <v>74</v>
      </c>
      <c r="N28" s="6"/>
      <c r="O28" s="6"/>
    </row>
    <row r="29" spans="1:15" ht="15.95" customHeight="1">
      <c r="A29" s="12">
        <v>21</v>
      </c>
      <c r="B29" s="15" t="s">
        <v>33</v>
      </c>
      <c r="C29" s="64"/>
      <c r="D29" s="64"/>
      <c r="E29" s="65" t="s">
        <v>124</v>
      </c>
      <c r="F29" s="66"/>
      <c r="G29" s="66"/>
      <c r="H29" s="67"/>
      <c r="I29" s="26"/>
      <c r="J29" s="14"/>
      <c r="K29" s="9">
        <f t="shared" si="0"/>
        <v>21</v>
      </c>
      <c r="L29" s="9" t="str">
        <f>IF($C29="",$M29,$C29)</f>
        <v>有　・　無</v>
      </c>
      <c r="M29" s="9" t="s">
        <v>94</v>
      </c>
      <c r="N29" s="6"/>
      <c r="O29" s="6"/>
    </row>
    <row r="30" spans="1:15" ht="15.95" customHeight="1">
      <c r="A30" s="28">
        <v>22</v>
      </c>
      <c r="B30" s="29" t="s">
        <v>35</v>
      </c>
      <c r="C30" s="78" t="s">
        <v>104</v>
      </c>
      <c r="D30" s="79"/>
      <c r="E30" s="76"/>
      <c r="F30" s="77"/>
      <c r="G30" s="65" t="s">
        <v>124</v>
      </c>
      <c r="H30" s="67"/>
      <c r="I30" s="26"/>
      <c r="J30" s="14"/>
      <c r="K30" s="22">
        <f t="shared" si="0"/>
        <v>22</v>
      </c>
      <c r="L30" s="22" t="str">
        <f>IF($C$29="無","-----",IF(AND($E30="",$E31="",$E32=""),$M30,IF(E30="有",C30&amp;IF(OR(E31="有",E32="有"),"　と　",""),"")&amp;IF(E31="有",C31&amp;IF(E32="有","　と　",""),"")&amp;IF(E32="有",C32,"")))</f>
        <v>常設　・　簡易　・　使い捨て</v>
      </c>
      <c r="M30" s="22" t="s">
        <v>34</v>
      </c>
      <c r="N30" s="6"/>
      <c r="O30" s="6"/>
    </row>
    <row r="31" spans="1:15" ht="15.95" customHeight="1">
      <c r="A31" s="31"/>
      <c r="B31" s="32"/>
      <c r="C31" s="78" t="s">
        <v>105</v>
      </c>
      <c r="D31" s="79"/>
      <c r="E31" s="76"/>
      <c r="F31" s="77"/>
      <c r="G31" s="65" t="s">
        <v>124</v>
      </c>
      <c r="H31" s="67"/>
      <c r="I31" s="26"/>
      <c r="J31" s="14"/>
      <c r="K31" s="22">
        <f t="shared" si="0"/>
        <v>0</v>
      </c>
      <c r="L31" s="22"/>
      <c r="M31" s="22"/>
      <c r="N31" s="6"/>
      <c r="O31" s="6"/>
    </row>
    <row r="32" spans="1:15" ht="15.95" customHeight="1">
      <c r="A32" s="25"/>
      <c r="B32" s="30"/>
      <c r="C32" s="78" t="s">
        <v>106</v>
      </c>
      <c r="D32" s="79"/>
      <c r="E32" s="76"/>
      <c r="F32" s="77"/>
      <c r="G32" s="65" t="s">
        <v>124</v>
      </c>
      <c r="H32" s="67"/>
      <c r="I32" s="26"/>
      <c r="J32" s="14"/>
      <c r="K32" s="22">
        <f t="shared" si="0"/>
        <v>0</v>
      </c>
      <c r="L32" s="22"/>
      <c r="M32" s="22"/>
      <c r="N32" s="6"/>
      <c r="O32" s="6"/>
    </row>
    <row r="33" spans="1:15" ht="15.95" customHeight="1">
      <c r="A33" s="28">
        <v>23</v>
      </c>
      <c r="B33" s="29" t="s">
        <v>107</v>
      </c>
      <c r="C33" s="68"/>
      <c r="D33" s="69"/>
      <c r="E33" s="69"/>
      <c r="F33" s="69"/>
      <c r="G33" s="69"/>
      <c r="H33" s="70"/>
      <c r="I33" s="57"/>
      <c r="J33" s="58"/>
      <c r="K33" s="9">
        <f t="shared" si="0"/>
        <v>23</v>
      </c>
      <c r="L33" s="9" t="str">
        <f>IF($C33="",$M33,$C33)</f>
        <v xml:space="preserve"> </v>
      </c>
      <c r="M33" s="9" t="s">
        <v>74</v>
      </c>
      <c r="N33" s="6"/>
      <c r="O33" s="6"/>
    </row>
    <row r="34" spans="1:15" ht="15.95" customHeight="1">
      <c r="A34" s="25"/>
      <c r="B34" s="30"/>
      <c r="C34" s="68"/>
      <c r="D34" s="69"/>
      <c r="E34" s="69"/>
      <c r="F34" s="69"/>
      <c r="G34" s="69"/>
      <c r="H34" s="70"/>
      <c r="I34" s="59"/>
      <c r="J34" s="60"/>
      <c r="K34" s="9">
        <f t="shared" si="0"/>
        <v>0</v>
      </c>
      <c r="N34" s="6"/>
      <c r="O34" s="6"/>
    </row>
    <row r="35" spans="1:15" ht="15.95" customHeight="1">
      <c r="A35" s="12"/>
      <c r="B35" s="1" t="s">
        <v>108</v>
      </c>
      <c r="C35" s="3"/>
      <c r="D35" s="4"/>
      <c r="E35" s="4"/>
      <c r="F35" s="4"/>
      <c r="G35" s="4"/>
      <c r="H35" s="5"/>
      <c r="I35" s="26"/>
      <c r="J35" s="14"/>
      <c r="K35" s="9">
        <f t="shared" si="0"/>
        <v>0</v>
      </c>
      <c r="N35" s="6"/>
      <c r="O35" s="6"/>
    </row>
    <row r="36" spans="1:15" ht="15.95" customHeight="1">
      <c r="A36" s="12">
        <v>24</v>
      </c>
      <c r="B36" s="15" t="s">
        <v>109</v>
      </c>
      <c r="C36" s="75"/>
      <c r="D36" s="76"/>
      <c r="E36" s="5" t="s">
        <v>127</v>
      </c>
      <c r="F36" s="65" t="s">
        <v>131</v>
      </c>
      <c r="G36" s="66"/>
      <c r="H36" s="67"/>
      <c r="I36" s="26"/>
      <c r="J36" s="14"/>
      <c r="K36" s="9">
        <f t="shared" ref="K36:K67" si="3">A36</f>
        <v>24</v>
      </c>
      <c r="L36" s="9" t="str">
        <f>IF($C36="",$M36,$C36)</f>
        <v xml:space="preserve"> </v>
      </c>
      <c r="M36" s="9" t="s">
        <v>74</v>
      </c>
      <c r="N36" s="6"/>
      <c r="O36" s="6"/>
    </row>
    <row r="37" spans="1:15" ht="15.95" customHeight="1">
      <c r="A37" s="12">
        <v>25</v>
      </c>
      <c r="B37" s="15" t="s">
        <v>39</v>
      </c>
      <c r="C37" s="75"/>
      <c r="D37" s="76"/>
      <c r="E37" s="77"/>
      <c r="F37" s="4"/>
      <c r="G37" s="4"/>
      <c r="H37" s="5"/>
      <c r="I37" s="26"/>
      <c r="J37" s="14"/>
      <c r="K37" s="9">
        <f t="shared" si="3"/>
        <v>25</v>
      </c>
      <c r="L37" s="9" t="str">
        <f>IF($C37="",$M37,$C37)</f>
        <v xml:space="preserve"> </v>
      </c>
      <c r="M37" s="9" t="s">
        <v>74</v>
      </c>
      <c r="N37" s="6"/>
      <c r="O37" s="6"/>
    </row>
    <row r="38" spans="1:15" ht="15.95" customHeight="1">
      <c r="A38" s="12">
        <v>26</v>
      </c>
      <c r="B38" s="15" t="s">
        <v>128</v>
      </c>
      <c r="C38" s="64"/>
      <c r="D38" s="64"/>
      <c r="E38" s="66" t="s">
        <v>124</v>
      </c>
      <c r="F38" s="66"/>
      <c r="G38" s="66"/>
      <c r="H38" s="67"/>
      <c r="I38" s="26"/>
      <c r="J38" s="61" t="s">
        <v>165</v>
      </c>
      <c r="K38" s="9">
        <f t="shared" si="3"/>
        <v>26</v>
      </c>
      <c r="L38" s="9" t="str">
        <f>IF($C38="",$M38,$C38)</f>
        <v>有　・　無</v>
      </c>
      <c r="M38" s="9" t="s">
        <v>94</v>
      </c>
      <c r="N38" s="6"/>
      <c r="O38" s="6"/>
    </row>
    <row r="39" spans="1:15" ht="15.95" customHeight="1">
      <c r="A39" s="12">
        <v>27</v>
      </c>
      <c r="B39" s="15" t="s">
        <v>129</v>
      </c>
      <c r="C39" s="75"/>
      <c r="D39" s="76"/>
      <c r="E39" s="5" t="s">
        <v>127</v>
      </c>
      <c r="F39" s="65" t="s">
        <v>131</v>
      </c>
      <c r="G39" s="66"/>
      <c r="H39" s="67"/>
      <c r="I39" s="26"/>
      <c r="J39" s="62"/>
      <c r="K39" s="9">
        <f t="shared" si="3"/>
        <v>27</v>
      </c>
      <c r="L39" s="9" t="str">
        <f t="shared" ref="L39:L41" si="4">IF($C39="",$M39,$C39)</f>
        <v xml:space="preserve"> </v>
      </c>
      <c r="M39" s="9" t="s">
        <v>74</v>
      </c>
      <c r="N39" s="6"/>
      <c r="O39" s="6"/>
    </row>
    <row r="40" spans="1:15" ht="15.95" customHeight="1">
      <c r="A40" s="12">
        <v>28</v>
      </c>
      <c r="B40" s="15" t="s">
        <v>39</v>
      </c>
      <c r="C40" s="75"/>
      <c r="D40" s="76"/>
      <c r="E40" s="77"/>
      <c r="F40" s="4"/>
      <c r="G40" s="4"/>
      <c r="H40" s="5"/>
      <c r="I40" s="26"/>
      <c r="J40" s="63"/>
      <c r="K40" s="9">
        <f t="shared" si="3"/>
        <v>28</v>
      </c>
      <c r="L40" s="9" t="str">
        <f t="shared" si="4"/>
        <v xml:space="preserve"> </v>
      </c>
      <c r="M40" s="9" t="s">
        <v>74</v>
      </c>
      <c r="N40" s="6"/>
      <c r="O40" s="6"/>
    </row>
    <row r="41" spans="1:15" ht="15.95" customHeight="1">
      <c r="A41" s="12">
        <v>29</v>
      </c>
      <c r="B41" s="15" t="s">
        <v>87</v>
      </c>
      <c r="C41" s="75"/>
      <c r="D41" s="76"/>
      <c r="E41" s="5" t="s">
        <v>58</v>
      </c>
      <c r="F41" s="65" t="s">
        <v>131</v>
      </c>
      <c r="G41" s="66"/>
      <c r="H41" s="67"/>
      <c r="I41" s="26"/>
      <c r="J41" s="14"/>
      <c r="K41" s="9">
        <f t="shared" si="3"/>
        <v>29</v>
      </c>
      <c r="L41" s="9" t="str">
        <f t="shared" si="4"/>
        <v xml:space="preserve"> </v>
      </c>
      <c r="M41" s="9" t="s">
        <v>74</v>
      </c>
      <c r="N41" s="6"/>
      <c r="O41" s="6"/>
    </row>
    <row r="42" spans="1:15" ht="15.95" customHeight="1">
      <c r="A42" s="12">
        <v>30</v>
      </c>
      <c r="B42" s="15" t="s">
        <v>38</v>
      </c>
      <c r="C42" s="64"/>
      <c r="D42" s="64"/>
      <c r="E42" s="65" t="s">
        <v>124</v>
      </c>
      <c r="F42" s="66"/>
      <c r="G42" s="66"/>
      <c r="H42" s="67"/>
      <c r="I42" s="26"/>
      <c r="J42" s="14"/>
      <c r="K42" s="9">
        <f t="shared" si="3"/>
        <v>30</v>
      </c>
      <c r="L42" s="9" t="str">
        <f>IF($C42="",$M42,$C42)</f>
        <v>有　・　無</v>
      </c>
      <c r="M42" s="9" t="s">
        <v>94</v>
      </c>
      <c r="N42" s="6"/>
      <c r="O42" s="6"/>
    </row>
    <row r="43" spans="1:15" ht="15.95" customHeight="1">
      <c r="A43" s="12">
        <v>31</v>
      </c>
      <c r="B43" s="15" t="s">
        <v>86</v>
      </c>
      <c r="C43" s="75"/>
      <c r="D43" s="76"/>
      <c r="E43" s="5" t="s">
        <v>57</v>
      </c>
      <c r="F43" s="65" t="s">
        <v>131</v>
      </c>
      <c r="G43" s="66"/>
      <c r="H43" s="67"/>
      <c r="I43" s="26"/>
      <c r="J43" s="14"/>
      <c r="K43" s="9">
        <f t="shared" si="3"/>
        <v>31</v>
      </c>
      <c r="L43" s="9" t="str">
        <f>IF($C43="",$M43,$C43)</f>
        <v xml:space="preserve"> </v>
      </c>
      <c r="M43" s="9" t="s">
        <v>74</v>
      </c>
      <c r="N43" s="6"/>
      <c r="O43" s="6"/>
    </row>
    <row r="44" spans="1:15" ht="15.95" customHeight="1">
      <c r="A44" s="12">
        <v>32</v>
      </c>
      <c r="B44" s="15" t="s">
        <v>110</v>
      </c>
      <c r="C44" s="64"/>
      <c r="D44" s="64"/>
      <c r="E44" s="65" t="s">
        <v>130</v>
      </c>
      <c r="F44" s="66"/>
      <c r="G44" s="66"/>
      <c r="H44" s="67"/>
      <c r="I44" s="26"/>
      <c r="J44" s="14"/>
      <c r="K44" s="9">
        <f t="shared" si="3"/>
        <v>32</v>
      </c>
      <c r="L44" s="9" t="str">
        <f>IF($C44="",$M44,$C44)</f>
        <v>有　・　無</v>
      </c>
      <c r="M44" s="9" t="s">
        <v>94</v>
      </c>
      <c r="N44" s="6"/>
      <c r="O44" s="6"/>
    </row>
    <row r="45" spans="1:15" ht="15.95" customHeight="1">
      <c r="A45" s="12">
        <v>33</v>
      </c>
      <c r="B45" s="15" t="s">
        <v>3</v>
      </c>
      <c r="C45" s="64"/>
      <c r="D45" s="64"/>
      <c r="E45" s="65" t="s">
        <v>130</v>
      </c>
      <c r="F45" s="66"/>
      <c r="G45" s="66"/>
      <c r="H45" s="67"/>
      <c r="I45" s="26"/>
      <c r="J45" s="14"/>
      <c r="K45" s="9">
        <f t="shared" si="3"/>
        <v>33</v>
      </c>
      <c r="L45" s="9" t="str">
        <f>IF($C45="",$M45,$C45)</f>
        <v>有　・　無</v>
      </c>
      <c r="M45" s="9" t="s">
        <v>94</v>
      </c>
      <c r="N45" s="6"/>
      <c r="O45" s="6"/>
    </row>
    <row r="46" spans="1:15" ht="15.95" customHeight="1">
      <c r="A46" s="12">
        <v>34</v>
      </c>
      <c r="B46" s="15" t="s">
        <v>111</v>
      </c>
      <c r="C46" s="75"/>
      <c r="D46" s="76"/>
      <c r="E46" s="5" t="s">
        <v>57</v>
      </c>
      <c r="F46" s="65" t="s">
        <v>131</v>
      </c>
      <c r="G46" s="66"/>
      <c r="H46" s="67"/>
      <c r="I46" s="26"/>
      <c r="J46" s="14"/>
      <c r="K46" s="9">
        <f t="shared" si="3"/>
        <v>34</v>
      </c>
      <c r="L46" s="9" t="str">
        <f>IF($C46="",$M46,$C46)</f>
        <v xml:space="preserve"> </v>
      </c>
      <c r="M46" s="9" t="s">
        <v>74</v>
      </c>
      <c r="N46" s="6"/>
      <c r="O46" s="6"/>
    </row>
    <row r="47" spans="1:15" ht="15.95" customHeight="1">
      <c r="A47" s="12"/>
      <c r="B47" s="1" t="s">
        <v>112</v>
      </c>
      <c r="C47" s="3"/>
      <c r="D47" s="4"/>
      <c r="E47" s="4"/>
      <c r="F47" s="4"/>
      <c r="G47" s="4"/>
      <c r="H47" s="5"/>
      <c r="I47" s="26"/>
      <c r="J47" s="14"/>
      <c r="K47" s="9">
        <f t="shared" si="3"/>
        <v>0</v>
      </c>
      <c r="N47" s="6"/>
      <c r="O47" s="6"/>
    </row>
    <row r="48" spans="1:15" ht="15.95" customHeight="1">
      <c r="A48" s="12">
        <v>35</v>
      </c>
      <c r="B48" s="15" t="s">
        <v>5</v>
      </c>
      <c r="C48" s="64"/>
      <c r="D48" s="64"/>
      <c r="E48" s="65" t="s">
        <v>124</v>
      </c>
      <c r="F48" s="66"/>
      <c r="G48" s="66"/>
      <c r="H48" s="67"/>
      <c r="I48" s="26"/>
      <c r="J48" s="14"/>
      <c r="K48" s="9">
        <f t="shared" si="3"/>
        <v>35</v>
      </c>
      <c r="L48" s="9" t="str">
        <f t="shared" ref="L48:L53" si="5">IF($C48="",$M48,$C48)</f>
        <v>有　・　無</v>
      </c>
      <c r="M48" s="9" t="s">
        <v>94</v>
      </c>
      <c r="N48" s="6"/>
      <c r="O48" s="6"/>
    </row>
    <row r="49" spans="1:44" ht="15.95" customHeight="1">
      <c r="A49" s="12">
        <v>36</v>
      </c>
      <c r="B49" s="15" t="s">
        <v>6</v>
      </c>
      <c r="C49" s="64"/>
      <c r="D49" s="64"/>
      <c r="E49" s="65" t="s">
        <v>124</v>
      </c>
      <c r="F49" s="66"/>
      <c r="G49" s="66"/>
      <c r="H49" s="67"/>
      <c r="I49" s="26"/>
      <c r="J49" s="14"/>
      <c r="K49" s="9">
        <f t="shared" si="3"/>
        <v>36</v>
      </c>
      <c r="L49" s="9" t="str">
        <f t="shared" si="5"/>
        <v>有　・　無</v>
      </c>
      <c r="M49" s="9" t="s">
        <v>94</v>
      </c>
      <c r="N49" s="6"/>
      <c r="O49" s="6"/>
    </row>
    <row r="50" spans="1:44" ht="15.95" customHeight="1">
      <c r="A50" s="12">
        <v>37</v>
      </c>
      <c r="B50" s="15" t="s">
        <v>7</v>
      </c>
      <c r="C50" s="64"/>
      <c r="D50" s="64"/>
      <c r="E50" s="65" t="s">
        <v>124</v>
      </c>
      <c r="F50" s="66"/>
      <c r="G50" s="66"/>
      <c r="H50" s="67"/>
      <c r="I50" s="26"/>
      <c r="J50" s="14"/>
      <c r="K50" s="9">
        <f t="shared" si="3"/>
        <v>37</v>
      </c>
      <c r="L50" s="9" t="str">
        <f t="shared" si="5"/>
        <v>有　・　無</v>
      </c>
      <c r="M50" s="9" t="s">
        <v>94</v>
      </c>
      <c r="N50" s="6"/>
      <c r="O50" s="6"/>
    </row>
    <row r="51" spans="1:44" ht="15.95" customHeight="1">
      <c r="A51" s="12">
        <v>38</v>
      </c>
      <c r="B51" s="15" t="s">
        <v>8</v>
      </c>
      <c r="C51" s="64"/>
      <c r="D51" s="64"/>
      <c r="E51" s="65" t="s">
        <v>124</v>
      </c>
      <c r="F51" s="66"/>
      <c r="G51" s="66"/>
      <c r="H51" s="67"/>
      <c r="I51" s="26"/>
      <c r="J51" s="14"/>
      <c r="K51" s="9">
        <f t="shared" si="3"/>
        <v>38</v>
      </c>
      <c r="L51" s="9" t="str">
        <f t="shared" si="5"/>
        <v>有　・　無</v>
      </c>
      <c r="M51" s="9" t="s">
        <v>94</v>
      </c>
      <c r="N51" s="6"/>
      <c r="O51" s="6"/>
    </row>
    <row r="52" spans="1:44" ht="15.95" customHeight="1">
      <c r="A52" s="12">
        <v>39</v>
      </c>
      <c r="B52" s="15" t="s">
        <v>113</v>
      </c>
      <c r="C52" s="75"/>
      <c r="D52" s="76"/>
      <c r="E52" s="5" t="s">
        <v>41</v>
      </c>
      <c r="F52" s="65" t="s">
        <v>131</v>
      </c>
      <c r="G52" s="66"/>
      <c r="H52" s="67"/>
      <c r="I52" s="26"/>
      <c r="J52" s="14"/>
      <c r="K52" s="9">
        <f t="shared" si="3"/>
        <v>39</v>
      </c>
      <c r="L52" s="9" t="str">
        <f t="shared" si="5"/>
        <v xml:space="preserve"> </v>
      </c>
      <c r="M52" s="9" t="s">
        <v>74</v>
      </c>
      <c r="N52" s="6"/>
      <c r="O52" s="6"/>
    </row>
    <row r="53" spans="1:44" ht="15.95" customHeight="1">
      <c r="A53" s="12">
        <v>40</v>
      </c>
      <c r="B53" s="15" t="s">
        <v>114</v>
      </c>
      <c r="C53" s="75"/>
      <c r="D53" s="76"/>
      <c r="E53" s="5" t="s">
        <v>41</v>
      </c>
      <c r="F53" s="65" t="s">
        <v>131</v>
      </c>
      <c r="G53" s="66"/>
      <c r="H53" s="67"/>
      <c r="I53" s="26"/>
      <c r="J53" s="14"/>
      <c r="K53" s="9">
        <f t="shared" si="3"/>
        <v>40</v>
      </c>
      <c r="L53" s="9" t="str">
        <f t="shared" si="5"/>
        <v xml:space="preserve"> </v>
      </c>
      <c r="M53" s="9" t="s">
        <v>74</v>
      </c>
      <c r="N53" s="6"/>
      <c r="O53" s="6"/>
    </row>
    <row r="54" spans="1:44" ht="15.95" customHeight="1">
      <c r="A54" s="12"/>
      <c r="B54" s="1" t="s">
        <v>115</v>
      </c>
      <c r="C54" s="3"/>
      <c r="D54" s="4"/>
      <c r="E54" s="4"/>
      <c r="F54" s="4"/>
      <c r="G54" s="4"/>
      <c r="H54" s="5"/>
      <c r="I54" s="26"/>
      <c r="J54" s="14"/>
      <c r="K54" s="9">
        <f t="shared" si="3"/>
        <v>0</v>
      </c>
      <c r="N54" s="6"/>
      <c r="O54" s="6"/>
    </row>
    <row r="55" spans="1:44" ht="15.95" customHeight="1">
      <c r="A55" s="12">
        <v>41</v>
      </c>
      <c r="B55" s="15" t="s">
        <v>116</v>
      </c>
      <c r="C55" s="64"/>
      <c r="D55" s="64"/>
      <c r="E55" s="65" t="s">
        <v>93</v>
      </c>
      <c r="F55" s="66"/>
      <c r="G55" s="66"/>
      <c r="H55" s="67"/>
      <c r="I55" s="26"/>
      <c r="J55" s="14"/>
      <c r="K55" s="9">
        <f t="shared" si="3"/>
        <v>41</v>
      </c>
      <c r="L55" s="9" t="str">
        <f>IF($C55="",$M55,$C55)</f>
        <v>備付　・　ポータブル</v>
      </c>
      <c r="M55" s="9" t="s">
        <v>42</v>
      </c>
      <c r="N55" s="6"/>
      <c r="O55" s="6"/>
    </row>
    <row r="56" spans="1:44" ht="15.95" customHeight="1">
      <c r="A56" s="12">
        <v>42</v>
      </c>
      <c r="B56" s="15" t="s">
        <v>13</v>
      </c>
      <c r="C56" s="75"/>
      <c r="D56" s="76"/>
      <c r="E56" s="5" t="s">
        <v>41</v>
      </c>
      <c r="F56" s="4"/>
      <c r="G56" s="4"/>
      <c r="H56" s="5"/>
      <c r="I56" s="26"/>
      <c r="J56" s="14"/>
      <c r="K56" s="9">
        <f t="shared" si="3"/>
        <v>42</v>
      </c>
      <c r="L56" s="9" t="str">
        <f>IF($C56="",$M56,$C56)</f>
        <v xml:space="preserve"> </v>
      </c>
      <c r="M56" s="9" t="s">
        <v>74</v>
      </c>
      <c r="N56" s="6"/>
      <c r="O56" s="6"/>
    </row>
    <row r="57" spans="1:44" ht="15.95" customHeight="1">
      <c r="A57" s="12"/>
      <c r="B57" s="1" t="s">
        <v>117</v>
      </c>
      <c r="C57" s="3"/>
      <c r="D57" s="4"/>
      <c r="E57" s="4"/>
      <c r="F57" s="4"/>
      <c r="G57" s="4"/>
      <c r="H57" s="5"/>
      <c r="I57" s="26"/>
      <c r="J57" s="14"/>
      <c r="K57" s="9">
        <f t="shared" si="3"/>
        <v>0</v>
      </c>
      <c r="N57" s="6"/>
      <c r="O57" s="6"/>
    </row>
    <row r="58" spans="1:44" ht="15.95" customHeight="1">
      <c r="A58" s="12">
        <v>43</v>
      </c>
      <c r="B58" s="15" t="s">
        <v>15</v>
      </c>
      <c r="C58" s="64"/>
      <c r="D58" s="64"/>
      <c r="E58" s="65" t="s">
        <v>124</v>
      </c>
      <c r="F58" s="66"/>
      <c r="G58" s="66"/>
      <c r="H58" s="67"/>
      <c r="I58" s="26"/>
      <c r="J58" s="14"/>
      <c r="K58" s="9">
        <f t="shared" si="3"/>
        <v>43</v>
      </c>
      <c r="L58" s="9" t="str">
        <f>IF($C58="",$M58,$C58)</f>
        <v>有　・　無</v>
      </c>
      <c r="M58" s="9" t="s">
        <v>94</v>
      </c>
    </row>
    <row r="59" spans="1:44" ht="15.95" customHeight="1">
      <c r="A59" s="12">
        <v>44</v>
      </c>
      <c r="B59" s="15" t="s">
        <v>16</v>
      </c>
      <c r="C59" s="64"/>
      <c r="D59" s="64"/>
      <c r="E59" s="65" t="s">
        <v>124</v>
      </c>
      <c r="F59" s="66"/>
      <c r="G59" s="66"/>
      <c r="H59" s="67"/>
      <c r="I59" s="26"/>
      <c r="J59" s="14"/>
      <c r="K59" s="9">
        <f t="shared" si="3"/>
        <v>44</v>
      </c>
      <c r="L59" s="9" t="str">
        <f>IF($C59="",$M59,$C59)</f>
        <v>有　・　無</v>
      </c>
      <c r="M59" s="9" t="s">
        <v>94</v>
      </c>
    </row>
    <row r="60" spans="1:44" ht="15.95" customHeight="1">
      <c r="A60" s="12">
        <v>45</v>
      </c>
      <c r="B60" s="15" t="s">
        <v>17</v>
      </c>
      <c r="C60" s="64"/>
      <c r="D60" s="64"/>
      <c r="E60" s="65" t="s">
        <v>124</v>
      </c>
      <c r="F60" s="66"/>
      <c r="G60" s="66"/>
      <c r="H60" s="67"/>
      <c r="I60" s="26"/>
      <c r="J60" s="14"/>
      <c r="K60" s="9">
        <f t="shared" si="3"/>
        <v>45</v>
      </c>
      <c r="L60" s="9" t="str">
        <f>IF($C60="",$M60,$C60)</f>
        <v>有　・　無</v>
      </c>
      <c r="M60" s="9" t="s">
        <v>94</v>
      </c>
    </row>
    <row r="61" spans="1:44" s="7" customFormat="1" ht="15.95" customHeight="1">
      <c r="A61" s="12"/>
      <c r="B61" s="1" t="s">
        <v>118</v>
      </c>
      <c r="C61" s="3"/>
      <c r="D61" s="4"/>
      <c r="E61" s="4"/>
      <c r="F61" s="4"/>
      <c r="G61" s="4"/>
      <c r="H61" s="5"/>
      <c r="I61" s="26"/>
      <c r="J61" s="2"/>
      <c r="K61" s="9">
        <f t="shared" si="3"/>
        <v>0</v>
      </c>
      <c r="L61" s="9"/>
      <c r="M61" s="9"/>
      <c r="N61" s="13"/>
      <c r="O61" s="13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</row>
    <row r="62" spans="1:44" s="7" customFormat="1" ht="15.95" customHeight="1">
      <c r="A62" s="12">
        <v>46</v>
      </c>
      <c r="B62" s="15" t="s">
        <v>18</v>
      </c>
      <c r="C62" s="64"/>
      <c r="D62" s="64"/>
      <c r="E62" s="65" t="s">
        <v>130</v>
      </c>
      <c r="F62" s="66"/>
      <c r="G62" s="66"/>
      <c r="H62" s="67"/>
      <c r="I62" s="26"/>
      <c r="J62" s="14"/>
      <c r="K62" s="9">
        <f t="shared" si="3"/>
        <v>46</v>
      </c>
      <c r="L62" s="9" t="str">
        <f t="shared" ref="L62:L68" si="6">IF($C62="",$M62,$C62)</f>
        <v>有　・　無</v>
      </c>
      <c r="M62" s="9" t="s">
        <v>94</v>
      </c>
      <c r="N62" s="13"/>
      <c r="O62" s="13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</row>
    <row r="63" spans="1:44" s="7" customFormat="1" ht="15.95" customHeight="1">
      <c r="A63" s="12">
        <v>47</v>
      </c>
      <c r="B63" s="15" t="s">
        <v>132</v>
      </c>
      <c r="C63" s="64"/>
      <c r="D63" s="64"/>
      <c r="E63" s="65" t="s">
        <v>93</v>
      </c>
      <c r="F63" s="66"/>
      <c r="G63" s="66"/>
      <c r="H63" s="67"/>
      <c r="I63" s="26"/>
      <c r="J63" s="14"/>
      <c r="K63" s="9">
        <f t="shared" si="3"/>
        <v>47</v>
      </c>
      <c r="L63" s="9" t="str">
        <f t="shared" si="6"/>
        <v>左側　・　右側</v>
      </c>
      <c r="M63" s="9" t="s">
        <v>133</v>
      </c>
      <c r="N63" s="13"/>
      <c r="O63" s="13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</row>
    <row r="64" spans="1:44" s="7" customFormat="1" ht="15.95" customHeight="1">
      <c r="A64" s="12">
        <v>48</v>
      </c>
      <c r="B64" s="15" t="s">
        <v>134</v>
      </c>
      <c r="C64" s="64"/>
      <c r="D64" s="64"/>
      <c r="E64" s="65" t="s">
        <v>93</v>
      </c>
      <c r="F64" s="66"/>
      <c r="G64" s="66"/>
      <c r="H64" s="67"/>
      <c r="I64" s="26"/>
      <c r="J64" s="14"/>
      <c r="K64" s="9">
        <f t="shared" si="3"/>
        <v>48</v>
      </c>
      <c r="L64" s="9" t="str">
        <f t="shared" si="6"/>
        <v>手動　・　電動</v>
      </c>
      <c r="M64" s="9" t="s">
        <v>135</v>
      </c>
      <c r="N64" s="13"/>
      <c r="O64" s="13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</row>
    <row r="65" spans="1:44" ht="15.95" customHeight="1">
      <c r="A65" s="12">
        <v>49</v>
      </c>
      <c r="B65" s="15" t="s">
        <v>136</v>
      </c>
      <c r="C65" s="10"/>
      <c r="D65" s="5" t="s">
        <v>59</v>
      </c>
      <c r="E65" s="65" t="s">
        <v>131</v>
      </c>
      <c r="F65" s="66"/>
      <c r="G65" s="66"/>
      <c r="H65" s="67"/>
      <c r="I65" s="26"/>
      <c r="J65" s="14"/>
      <c r="K65" s="9">
        <f t="shared" si="3"/>
        <v>49</v>
      </c>
      <c r="L65" s="9" t="str">
        <f t="shared" si="6"/>
        <v xml:space="preserve"> </v>
      </c>
      <c r="M65" s="9" t="s">
        <v>74</v>
      </c>
      <c r="N65" s="6"/>
      <c r="O65" s="6"/>
    </row>
    <row r="66" spans="1:44" ht="15.95" customHeight="1">
      <c r="A66" s="12">
        <v>50</v>
      </c>
      <c r="B66" s="15" t="s">
        <v>137</v>
      </c>
      <c r="C66" s="10"/>
      <c r="D66" s="5" t="s">
        <v>59</v>
      </c>
      <c r="E66" s="65" t="s">
        <v>131</v>
      </c>
      <c r="F66" s="66"/>
      <c r="G66" s="66"/>
      <c r="H66" s="67"/>
      <c r="I66" s="26"/>
      <c r="J66" s="14"/>
      <c r="K66" s="9">
        <f t="shared" si="3"/>
        <v>50</v>
      </c>
      <c r="L66" s="9" t="str">
        <f t="shared" si="6"/>
        <v xml:space="preserve"> </v>
      </c>
      <c r="M66" s="9" t="s">
        <v>74</v>
      </c>
      <c r="N66" s="6"/>
      <c r="O66" s="6"/>
    </row>
    <row r="67" spans="1:44" s="7" customFormat="1" ht="15.95" customHeight="1">
      <c r="A67" s="28">
        <v>51</v>
      </c>
      <c r="B67" s="15" t="s">
        <v>43</v>
      </c>
      <c r="C67" s="64"/>
      <c r="D67" s="64"/>
      <c r="E67" s="65" t="s">
        <v>130</v>
      </c>
      <c r="F67" s="66"/>
      <c r="G67" s="66"/>
      <c r="H67" s="67"/>
      <c r="I67" s="26"/>
      <c r="J67" s="14"/>
      <c r="K67" s="9">
        <f t="shared" si="3"/>
        <v>51</v>
      </c>
      <c r="L67" s="9" t="str">
        <f t="shared" si="6"/>
        <v>有　・　無</v>
      </c>
      <c r="M67" s="9" t="s">
        <v>94</v>
      </c>
      <c r="N67" s="13"/>
      <c r="O67" s="13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</row>
    <row r="68" spans="1:44" s="7" customFormat="1" ht="15.95" customHeight="1">
      <c r="A68" s="40">
        <v>52</v>
      </c>
      <c r="B68" s="29" t="s">
        <v>138</v>
      </c>
      <c r="C68" s="68"/>
      <c r="D68" s="69"/>
      <c r="E68" s="69"/>
      <c r="F68" s="69"/>
      <c r="G68" s="69"/>
      <c r="H68" s="70"/>
      <c r="I68" s="57"/>
      <c r="J68" s="58"/>
      <c r="K68" s="9">
        <f t="shared" ref="K68:K81" si="7">A68</f>
        <v>52</v>
      </c>
      <c r="L68" s="9" t="str">
        <f t="shared" si="6"/>
        <v xml:space="preserve"> </v>
      </c>
      <c r="M68" s="9" t="s">
        <v>74</v>
      </c>
      <c r="N68" s="13"/>
      <c r="O68" s="13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</row>
    <row r="69" spans="1:44" s="7" customFormat="1" ht="15.95" customHeight="1">
      <c r="A69" s="41"/>
      <c r="B69" s="30"/>
      <c r="C69" s="68"/>
      <c r="D69" s="69"/>
      <c r="E69" s="69"/>
      <c r="F69" s="69"/>
      <c r="G69" s="69"/>
      <c r="H69" s="70"/>
      <c r="I69" s="59"/>
      <c r="J69" s="60"/>
      <c r="K69" s="9">
        <f t="shared" si="7"/>
        <v>0</v>
      </c>
      <c r="L69" s="9"/>
      <c r="M69" s="9"/>
      <c r="N69" s="13"/>
      <c r="O69" s="13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</row>
    <row r="70" spans="1:44" s="7" customFormat="1" ht="15.95" customHeight="1">
      <c r="A70" s="25"/>
      <c r="B70" s="15" t="s">
        <v>139</v>
      </c>
      <c r="C70" s="3"/>
      <c r="D70" s="4"/>
      <c r="E70" s="4"/>
      <c r="F70" s="4"/>
      <c r="G70" s="4"/>
      <c r="H70" s="5"/>
      <c r="I70" s="26"/>
      <c r="J70" s="2"/>
      <c r="K70" s="9">
        <f t="shared" si="7"/>
        <v>0</v>
      </c>
      <c r="L70" s="9"/>
      <c r="M70" s="9"/>
      <c r="N70" s="13"/>
      <c r="O70" s="13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</row>
    <row r="71" spans="1:44" s="7" customFormat="1" ht="15.95" customHeight="1">
      <c r="A71" s="12">
        <v>53</v>
      </c>
      <c r="B71" s="15" t="s">
        <v>140</v>
      </c>
      <c r="C71" s="75"/>
      <c r="D71" s="76"/>
      <c r="E71" s="77"/>
      <c r="F71" s="4"/>
      <c r="G71" s="4"/>
      <c r="H71" s="5"/>
      <c r="I71" s="26" t="s">
        <v>61</v>
      </c>
      <c r="J71" s="14"/>
      <c r="K71" s="9">
        <f t="shared" si="7"/>
        <v>53</v>
      </c>
      <c r="L71" s="9" t="str">
        <f t="shared" ref="L71:L80" si="8">IF($C71="",$M71,$C71)</f>
        <v xml:space="preserve"> </v>
      </c>
      <c r="M71" s="9" t="s">
        <v>74</v>
      </c>
      <c r="N71" s="13"/>
      <c r="O71" s="13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</row>
    <row r="72" spans="1:44" s="7" customFormat="1" ht="15.95" customHeight="1">
      <c r="A72" s="12">
        <v>54</v>
      </c>
      <c r="B72" s="15" t="s">
        <v>141</v>
      </c>
      <c r="C72" s="64"/>
      <c r="D72" s="64"/>
      <c r="E72" s="65" t="s">
        <v>93</v>
      </c>
      <c r="F72" s="66"/>
      <c r="G72" s="66"/>
      <c r="H72" s="67"/>
      <c r="I72" s="26"/>
      <c r="J72" s="14"/>
      <c r="K72" s="9">
        <f t="shared" si="7"/>
        <v>54</v>
      </c>
      <c r="L72" s="9" t="str">
        <f t="shared" si="8"/>
        <v>Vマス ・ 円盤</v>
      </c>
      <c r="M72" s="9" t="s">
        <v>142</v>
      </c>
      <c r="N72" s="13"/>
      <c r="O72" s="13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</row>
    <row r="73" spans="1:44" ht="15.95" customHeight="1">
      <c r="A73" s="12">
        <v>55</v>
      </c>
      <c r="B73" s="15" t="s">
        <v>143</v>
      </c>
      <c r="C73" s="75"/>
      <c r="D73" s="76"/>
      <c r="E73" s="77"/>
      <c r="F73" s="4"/>
      <c r="G73" s="4"/>
      <c r="H73" s="5"/>
      <c r="I73" s="26" t="s">
        <v>166</v>
      </c>
      <c r="J73" s="14"/>
      <c r="K73" s="9">
        <f t="shared" si="7"/>
        <v>55</v>
      </c>
      <c r="L73" s="9" t="str">
        <f t="shared" si="8"/>
        <v xml:space="preserve"> </v>
      </c>
      <c r="M73" s="9" t="s">
        <v>74</v>
      </c>
    </row>
    <row r="74" spans="1:44" ht="15.95" customHeight="1">
      <c r="A74" s="12">
        <v>56</v>
      </c>
      <c r="B74" s="15" t="s">
        <v>144</v>
      </c>
      <c r="C74" s="64"/>
      <c r="D74" s="64"/>
      <c r="E74" s="65" t="s">
        <v>93</v>
      </c>
      <c r="F74" s="66"/>
      <c r="G74" s="66"/>
      <c r="H74" s="67"/>
      <c r="I74" s="26"/>
      <c r="J74" s="14"/>
      <c r="K74" s="9">
        <f t="shared" si="7"/>
        <v>56</v>
      </c>
      <c r="L74" s="9" t="str">
        <f t="shared" si="8"/>
        <v>可　・　不可</v>
      </c>
      <c r="M74" s="9" t="s">
        <v>146</v>
      </c>
    </row>
    <row r="75" spans="1:44" ht="15.95" customHeight="1">
      <c r="A75" s="12">
        <v>57</v>
      </c>
      <c r="B75" s="15" t="s">
        <v>145</v>
      </c>
      <c r="C75" s="75"/>
      <c r="D75" s="76"/>
      <c r="E75" s="77"/>
      <c r="F75" s="4"/>
      <c r="G75" s="4"/>
      <c r="H75" s="5"/>
      <c r="I75" s="26" t="s">
        <v>61</v>
      </c>
      <c r="J75" s="14"/>
      <c r="K75" s="9">
        <f t="shared" si="7"/>
        <v>57</v>
      </c>
      <c r="L75" s="9" t="str">
        <f t="shared" si="8"/>
        <v xml:space="preserve"> </v>
      </c>
      <c r="M75" s="9" t="s">
        <v>74</v>
      </c>
    </row>
    <row r="76" spans="1:44" ht="15.95" customHeight="1">
      <c r="A76" s="12">
        <v>58</v>
      </c>
      <c r="B76" s="15" t="s">
        <v>147</v>
      </c>
      <c r="C76" s="64"/>
      <c r="D76" s="64"/>
      <c r="E76" s="65" t="s">
        <v>130</v>
      </c>
      <c r="F76" s="66"/>
      <c r="G76" s="66"/>
      <c r="H76" s="67"/>
      <c r="I76" s="26"/>
      <c r="J76" s="14"/>
      <c r="K76" s="9">
        <f t="shared" si="7"/>
        <v>58</v>
      </c>
      <c r="L76" s="9" t="str">
        <f t="shared" si="8"/>
        <v>有　・　無</v>
      </c>
      <c r="M76" s="9" t="s">
        <v>94</v>
      </c>
    </row>
    <row r="77" spans="1:44" ht="15.95" customHeight="1">
      <c r="A77" s="12">
        <v>59</v>
      </c>
      <c r="B77" s="15" t="s">
        <v>148</v>
      </c>
      <c r="C77" s="64"/>
      <c r="D77" s="64"/>
      <c r="E77" s="65" t="s">
        <v>130</v>
      </c>
      <c r="F77" s="66"/>
      <c r="G77" s="66"/>
      <c r="H77" s="67"/>
      <c r="I77" s="26"/>
      <c r="J77" s="14"/>
      <c r="K77" s="9">
        <f t="shared" si="7"/>
        <v>59</v>
      </c>
      <c r="L77" s="9" t="str">
        <f t="shared" si="8"/>
        <v>有　・　無</v>
      </c>
      <c r="M77" s="9" t="s">
        <v>94</v>
      </c>
    </row>
    <row r="78" spans="1:44" ht="15.95" customHeight="1">
      <c r="A78" s="12">
        <v>60</v>
      </c>
      <c r="B78" s="15" t="s">
        <v>149</v>
      </c>
      <c r="C78" s="64"/>
      <c r="D78" s="64"/>
      <c r="E78" s="65" t="s">
        <v>93</v>
      </c>
      <c r="F78" s="66"/>
      <c r="G78" s="66"/>
      <c r="H78" s="67"/>
      <c r="I78" s="26"/>
      <c r="J78" s="14"/>
      <c r="K78" s="9">
        <f t="shared" si="7"/>
        <v>60</v>
      </c>
      <c r="L78" s="9" t="str">
        <f t="shared" si="8"/>
        <v>可　・　不可</v>
      </c>
      <c r="M78" s="9" t="s">
        <v>146</v>
      </c>
    </row>
    <row r="79" spans="1:44" ht="15.95" customHeight="1">
      <c r="A79" s="12">
        <v>61</v>
      </c>
      <c r="B79" s="15" t="s">
        <v>49</v>
      </c>
      <c r="C79" s="64"/>
      <c r="D79" s="64"/>
      <c r="E79" s="65" t="s">
        <v>130</v>
      </c>
      <c r="F79" s="66"/>
      <c r="G79" s="66"/>
      <c r="H79" s="67"/>
      <c r="I79" s="26"/>
      <c r="J79" s="14"/>
      <c r="K79" s="9">
        <f t="shared" si="7"/>
        <v>61</v>
      </c>
      <c r="L79" s="9" t="str">
        <f t="shared" si="8"/>
        <v>有　・　無</v>
      </c>
      <c r="M79" s="9" t="s">
        <v>94</v>
      </c>
    </row>
    <row r="80" spans="1:44" ht="15.95" customHeight="1">
      <c r="A80" s="28">
        <v>62</v>
      </c>
      <c r="B80" s="29" t="s">
        <v>150</v>
      </c>
      <c r="C80" s="68"/>
      <c r="D80" s="69"/>
      <c r="E80" s="69"/>
      <c r="F80" s="69"/>
      <c r="G80" s="69"/>
      <c r="H80" s="70"/>
      <c r="I80" s="57"/>
      <c r="J80" s="58"/>
      <c r="K80" s="9">
        <f t="shared" si="7"/>
        <v>62</v>
      </c>
      <c r="L80" s="9" t="str">
        <f t="shared" si="8"/>
        <v xml:space="preserve"> </v>
      </c>
      <c r="M80" s="9" t="s">
        <v>74</v>
      </c>
    </row>
    <row r="81" spans="1:13" ht="15.95" customHeight="1">
      <c r="A81" s="25"/>
      <c r="B81" s="30"/>
      <c r="C81" s="68"/>
      <c r="D81" s="69"/>
      <c r="E81" s="69"/>
      <c r="F81" s="69"/>
      <c r="G81" s="69"/>
      <c r="H81" s="70"/>
      <c r="I81" s="59"/>
      <c r="J81" s="60"/>
      <c r="K81" s="9">
        <f t="shared" si="7"/>
        <v>0</v>
      </c>
    </row>
    <row r="82" spans="1:13" ht="15.95" customHeight="1">
      <c r="A82" s="12"/>
      <c r="B82" s="1" t="s">
        <v>157</v>
      </c>
      <c r="C82" s="3"/>
      <c r="D82" s="4"/>
      <c r="E82" s="4"/>
      <c r="F82" s="4"/>
      <c r="G82" s="4"/>
      <c r="H82" s="5"/>
      <c r="I82" s="26"/>
      <c r="J82" s="27"/>
    </row>
    <row r="83" spans="1:13" ht="15.95" customHeight="1">
      <c r="A83" s="28">
        <v>63</v>
      </c>
      <c r="B83" s="29" t="s">
        <v>52</v>
      </c>
      <c r="C83" s="68"/>
      <c r="D83" s="69"/>
      <c r="E83" s="69"/>
      <c r="F83" s="69"/>
      <c r="G83" s="69"/>
      <c r="H83" s="70"/>
      <c r="I83" s="57"/>
      <c r="J83" s="58"/>
      <c r="K83" s="9">
        <f>A83</f>
        <v>63</v>
      </c>
      <c r="L83" s="9" t="str">
        <f>IF($C83="",$M83,$C83)</f>
        <v xml:space="preserve"> 「自動車検査証記録事項」の提出</v>
      </c>
      <c r="M83" s="9" t="s">
        <v>163</v>
      </c>
    </row>
    <row r="84" spans="1:13" ht="15.95" customHeight="1">
      <c r="A84" s="25"/>
      <c r="B84" s="30"/>
      <c r="C84" s="68"/>
      <c r="D84" s="69"/>
      <c r="E84" s="69"/>
      <c r="F84" s="69"/>
      <c r="G84" s="69"/>
      <c r="H84" s="70"/>
      <c r="I84" s="59"/>
      <c r="J84" s="60"/>
      <c r="K84" s="9">
        <f>A84</f>
        <v>0</v>
      </c>
    </row>
  </sheetData>
  <sheetProtection selectLockedCells="1"/>
  <mergeCells count="112">
    <mergeCell ref="C7:H7"/>
    <mergeCell ref="C9:H9"/>
    <mergeCell ref="C4:H4"/>
    <mergeCell ref="C5:H5"/>
    <mergeCell ref="C6:H6"/>
    <mergeCell ref="E11:H11"/>
    <mergeCell ref="E12:H12"/>
    <mergeCell ref="E13:H13"/>
    <mergeCell ref="E22:H22"/>
    <mergeCell ref="G27:H27"/>
    <mergeCell ref="C26:D26"/>
    <mergeCell ref="E26:F26"/>
    <mergeCell ref="G26:H26"/>
    <mergeCell ref="C25:D25"/>
    <mergeCell ref="E25:F25"/>
    <mergeCell ref="G25:H25"/>
    <mergeCell ref="C23:H24"/>
    <mergeCell ref="C15:D15"/>
    <mergeCell ref="E15:H15"/>
    <mergeCell ref="C16:D16"/>
    <mergeCell ref="E16:H16"/>
    <mergeCell ref="C17:H17"/>
    <mergeCell ref="C19:H19"/>
    <mergeCell ref="C45:D45"/>
    <mergeCell ref="E45:H45"/>
    <mergeCell ref="C43:D43"/>
    <mergeCell ref="C42:D42"/>
    <mergeCell ref="E42:H42"/>
    <mergeCell ref="C44:D44"/>
    <mergeCell ref="E44:H44"/>
    <mergeCell ref="C37:E37"/>
    <mergeCell ref="C36:D36"/>
    <mergeCell ref="F36:H36"/>
    <mergeCell ref="F41:H41"/>
    <mergeCell ref="F39:H39"/>
    <mergeCell ref="F43:H43"/>
    <mergeCell ref="C39:D39"/>
    <mergeCell ref="C40:E40"/>
    <mergeCell ref="C38:D38"/>
    <mergeCell ref="E38:H38"/>
    <mergeCell ref="C32:D32"/>
    <mergeCell ref="E32:F32"/>
    <mergeCell ref="G32:H32"/>
    <mergeCell ref="C33:H34"/>
    <mergeCell ref="C31:D31"/>
    <mergeCell ref="E31:F31"/>
    <mergeCell ref="G31:H31"/>
    <mergeCell ref="C30:D30"/>
    <mergeCell ref="E30:F30"/>
    <mergeCell ref="G30:H30"/>
    <mergeCell ref="C29:D29"/>
    <mergeCell ref="E29:H29"/>
    <mergeCell ref="D28:H28"/>
    <mergeCell ref="C27:D27"/>
    <mergeCell ref="E27:F27"/>
    <mergeCell ref="C41:D41"/>
    <mergeCell ref="C59:D59"/>
    <mergeCell ref="E59:H59"/>
    <mergeCell ref="C60:D60"/>
    <mergeCell ref="E60:H60"/>
    <mergeCell ref="C53:D53"/>
    <mergeCell ref="C55:D55"/>
    <mergeCell ref="E55:H55"/>
    <mergeCell ref="C56:D56"/>
    <mergeCell ref="C58:D58"/>
    <mergeCell ref="E58:H58"/>
    <mergeCell ref="F53:H53"/>
    <mergeCell ref="C48:D48"/>
    <mergeCell ref="E48:H48"/>
    <mergeCell ref="C46:D46"/>
    <mergeCell ref="F46:H46"/>
    <mergeCell ref="F52:H52"/>
    <mergeCell ref="C52:D52"/>
    <mergeCell ref="C49:D49"/>
    <mergeCell ref="E49:H49"/>
    <mergeCell ref="C50:D50"/>
    <mergeCell ref="E50:H50"/>
    <mergeCell ref="C51:D51"/>
    <mergeCell ref="E51:H51"/>
    <mergeCell ref="E67:H67"/>
    <mergeCell ref="C68:H69"/>
    <mergeCell ref="C71:E71"/>
    <mergeCell ref="C62:D62"/>
    <mergeCell ref="E62:H62"/>
    <mergeCell ref="C63:D63"/>
    <mergeCell ref="E63:H63"/>
    <mergeCell ref="C64:D64"/>
    <mergeCell ref="E64:H64"/>
    <mergeCell ref="J38:J40"/>
    <mergeCell ref="C79:D79"/>
    <mergeCell ref="E79:H79"/>
    <mergeCell ref="C80:H81"/>
    <mergeCell ref="C83:H84"/>
    <mergeCell ref="C3:H3"/>
    <mergeCell ref="C1:H1"/>
    <mergeCell ref="C14:D14"/>
    <mergeCell ref="E14:H14"/>
    <mergeCell ref="C76:D76"/>
    <mergeCell ref="E76:H76"/>
    <mergeCell ref="C77:D77"/>
    <mergeCell ref="E77:H77"/>
    <mergeCell ref="C78:D78"/>
    <mergeCell ref="E78:H78"/>
    <mergeCell ref="C72:D72"/>
    <mergeCell ref="E72:H72"/>
    <mergeCell ref="C73:E73"/>
    <mergeCell ref="C74:D74"/>
    <mergeCell ref="E74:H74"/>
    <mergeCell ref="C75:E75"/>
    <mergeCell ref="E65:H65"/>
    <mergeCell ref="E66:H66"/>
    <mergeCell ref="C67:D67"/>
  </mergeCells>
  <phoneticPr fontId="1"/>
  <conditionalFormatting sqref="C19:H19 C20:F20 H20">
    <cfRule type="expression" dxfId="2" priority="4">
      <formula>$C$15="無"</formula>
    </cfRule>
  </conditionalFormatting>
  <conditionalFormatting sqref="C30:H32">
    <cfRule type="expression" dxfId="1" priority="33">
      <formula>$C$29="無"</formula>
    </cfRule>
  </conditionalFormatting>
  <conditionalFormatting sqref="E30:F32 C4:C24 E20 C2 E2 G2 E10 G10 E18 G18 G20 E25:E27 D28 C29 C33:C83">
    <cfRule type="cellIs" dxfId="0" priority="36" operator="notEqual">
      <formula>""</formula>
    </cfRule>
  </conditionalFormatting>
  <dataValidations count="17">
    <dataValidation type="list" allowBlank="1" showInputMessage="1" showErrorMessage="1" error="リストから選択してください。" sqref="C55:D55 C63:D63" xr:uid="{D68CF403-D9A0-46A2-B128-05C910374BC0}">
      <formula1>"備付,ポータブル"</formula1>
    </dataValidation>
    <dataValidation imeMode="off" allowBlank="1" showInputMessage="1" sqref="C36:D36 C43:D43 C52:D53 C56:D56 C39:D39 C41:D41 C46:D46" xr:uid="{37B7ED85-93AE-4649-B28C-5DDB35475A12}"/>
    <dataValidation type="textLength" imeMode="hiragana" operator="lessThanOrEqual" allowBlank="1" showInputMessage="1" showErrorMessage="1" error="２０文字以内でまとめてください。" sqref="D28:H28" xr:uid="{FA9EE434-C23C-4CC9-A1BA-0A9D9E5D13E0}">
      <formula1>20</formula1>
    </dataValidation>
    <dataValidation type="list" allowBlank="1" showInputMessage="1" showErrorMessage="1" error="リストから選択してください。" sqref="C79:D79 C29:D29 E30:F32 C38:D38 C48:D51 C58:D60 C15:D16 C42:D46 C62:D62 C67:D67 C76:D77 E25:F27" xr:uid="{47C5A001-C7CE-4448-A9F6-D5D6F12F2503}">
      <formula1>"有,無"</formula1>
    </dataValidation>
    <dataValidation type="textLength" imeMode="hiragana" operator="lessThanOrEqual" allowBlank="1" showInputMessage="1" showErrorMessage="1" error="３０文字以内でまとめてください。" sqref="C4:H4 C9:H9" xr:uid="{B068D04D-50EC-493E-9306-DAD20C1C7843}">
      <formula1>30</formula1>
    </dataValidation>
    <dataValidation type="textLength" imeMode="hiragana" operator="lessThanOrEqual" allowBlank="1" showInputMessage="1" showErrorMessage="1" error="50文字以内でまとめてください。" sqref="C23:H24 C33:H34 C68:H69 C80:H81 C83:H84" xr:uid="{C9A6D6B8-0079-4E33-BF23-7059EDA4215B}">
      <formula1>50</formula1>
    </dataValidation>
    <dataValidation type="whole" imeMode="off" allowBlank="1" showInputMessage="1" showErrorMessage="1" error="0から10の整数で入れてください。" sqref="C22 C65:C66" xr:uid="{0FA1D546-2F12-402A-8C39-1FDCD3DFE11E}">
      <formula1>0</formula1>
      <formula2>10</formula2>
    </dataValidation>
    <dataValidation imeMode="off" allowBlank="1" showInputMessage="1" showErrorMessage="1" sqref="C5:H5 C7:H7 G15:G16 C15:C16 C17:H17 G38 C19:H19 E15:E16 C38 E38" xr:uid="{734BEFC7-98C1-4CD7-A5C5-45F515184C23}"/>
    <dataValidation imeMode="hiragana" allowBlank="1" showInputMessage="1" showErrorMessage="1" sqref="C73 C6:H6 C75 C37 C40 C71" xr:uid="{BD041F58-05DD-4572-B0FF-30A03B83BEF1}"/>
    <dataValidation type="list" allowBlank="1" showInputMessage="1" showErrorMessage="1" error="リストから選択してください。" sqref="C72:D72" xr:uid="{D39333F0-4C5E-4B9C-B179-50AEF60DE40A}">
      <formula1>"Vマス,円盤"</formula1>
    </dataValidation>
    <dataValidation type="list" allowBlank="1" showInputMessage="1" showErrorMessage="1" error="リストから選択してください。" sqref="C74:D74 C78:D78" xr:uid="{5559B9A8-093A-4BBF-B879-231DBAB17AB6}">
      <formula1>"可,不可"</formula1>
    </dataValidation>
    <dataValidation type="list" allowBlank="1" showInputMessage="1" showErrorMessage="1" error="リストから選択してください。" sqref="C64:D64" xr:uid="{9C5A5D0C-EE0B-4B21-88BD-7E5FFDFD4947}">
      <formula1>"手動,電動"</formula1>
    </dataValidation>
    <dataValidation type="list" allowBlank="1" showInputMessage="1" showErrorMessage="1" error="リストから選択してください。" sqref="C14:D14" xr:uid="{62084AAC-AC47-4D2C-9707-F21972DA0D65}">
      <formula1>"ガソリン,軽油"</formula1>
    </dataValidation>
    <dataValidation type="whole" imeMode="off" allowBlank="1" showInputMessage="1" showErrorMessage="1" error="1から12の数字を入れてください。" sqref="E10 E18 E20 E2" xr:uid="{A0F4EF3F-BCF6-4BF1-8CAF-B523194E161D}">
      <formula1>1</formula1>
      <formula2>12</formula2>
    </dataValidation>
    <dataValidation type="whole" imeMode="off" allowBlank="1" showInputMessage="1" showErrorMessage="1" error="西暦で年を入力してください。" sqref="C10 C18 C20 C2" xr:uid="{78E7F014-3CDD-4009-942C-C79464F36D57}">
      <formula1>1900</formula1>
      <formula2>3000</formula2>
    </dataValidation>
    <dataValidation type="decimal" imeMode="off" allowBlank="1" showInputMessage="1" showErrorMessage="1" error="数値を確認してください。" sqref="C11:C13" xr:uid="{8A2B0206-5B07-4C8F-A3A0-2B6F67EC20CC}">
      <formula1>0</formula1>
      <formula2>10000</formula2>
    </dataValidation>
    <dataValidation type="whole" imeMode="off" allowBlank="1" showInputMessage="1" showErrorMessage="1" error="1から31の数字を入れてください。" sqref="G2 G10 G18 G20" xr:uid="{5A5AB45A-578B-415F-B9A8-BEB3965E7372}">
      <formula1>1</formula1>
      <formula2>31</formula2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9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A3494-6C20-4FE9-8B2F-D7F7DAAA7667}">
  <dimension ref="A1:AC40"/>
  <sheetViews>
    <sheetView view="pageBreakPreview" zoomScaleNormal="130" zoomScaleSheetLayoutView="100" workbookViewId="0">
      <selection activeCell="AD37" sqref="AD37"/>
    </sheetView>
  </sheetViews>
  <sheetFormatPr defaultColWidth="3" defaultRowHeight="12" customHeight="1"/>
  <cols>
    <col min="1" max="1" width="3" style="16"/>
    <col min="2" max="16384" width="3" style="17"/>
  </cols>
  <sheetData>
    <row r="1" spans="1:29" ht="30" customHeight="1">
      <c r="A1" s="36"/>
      <c r="B1" s="121" t="s">
        <v>75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</row>
    <row r="2" spans="1:29" ht="30" customHeight="1">
      <c r="B2" s="37" t="s">
        <v>160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  <c r="O2" s="122">
        <v>1</v>
      </c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</row>
    <row r="3" spans="1:29" ht="12" customHeight="1">
      <c r="A3" s="83" t="s">
        <v>44</v>
      </c>
      <c r="B3" s="82" t="s">
        <v>29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 t="s">
        <v>24</v>
      </c>
      <c r="W3" s="82"/>
      <c r="X3" s="82"/>
      <c r="Y3" s="82"/>
      <c r="Z3" s="82"/>
      <c r="AA3" s="82"/>
      <c r="AB3" s="82"/>
      <c r="AC3" s="82"/>
    </row>
    <row r="4" spans="1:29" s="18" customFormat="1" ht="30" customHeight="1">
      <c r="A4" s="83"/>
      <c r="B4" s="86">
        <v>2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8"/>
      <c r="V4" s="86">
        <v>3</v>
      </c>
      <c r="W4" s="87"/>
      <c r="X4" s="87"/>
      <c r="Y4" s="87"/>
      <c r="Z4" s="87"/>
      <c r="AA4" s="87"/>
      <c r="AB4" s="87"/>
      <c r="AC4" s="88"/>
    </row>
    <row r="5" spans="1:29" ht="12" customHeight="1">
      <c r="A5" s="83"/>
      <c r="B5" s="82" t="s">
        <v>55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 t="s">
        <v>24</v>
      </c>
      <c r="W5" s="82"/>
      <c r="X5" s="82"/>
      <c r="Y5" s="82"/>
      <c r="Z5" s="82"/>
      <c r="AA5" s="82"/>
      <c r="AB5" s="82"/>
      <c r="AC5" s="82"/>
    </row>
    <row r="6" spans="1:29" s="18" customFormat="1" ht="30" customHeight="1">
      <c r="A6" s="83"/>
      <c r="B6" s="86">
        <v>4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8"/>
      <c r="V6" s="86">
        <v>5</v>
      </c>
      <c r="W6" s="87"/>
      <c r="X6" s="87"/>
      <c r="Y6" s="87"/>
      <c r="Z6" s="87"/>
      <c r="AA6" s="87"/>
      <c r="AB6" s="87"/>
      <c r="AC6" s="88"/>
    </row>
    <row r="7" spans="1:29" ht="12" customHeight="1">
      <c r="A7" s="84" t="s">
        <v>23</v>
      </c>
      <c r="B7" s="94" t="s">
        <v>158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V7" s="94" t="s">
        <v>0</v>
      </c>
      <c r="W7" s="95"/>
      <c r="X7" s="95"/>
      <c r="Y7" s="95"/>
      <c r="Z7" s="95"/>
      <c r="AA7" s="95"/>
      <c r="AB7" s="95"/>
      <c r="AC7" s="96"/>
    </row>
    <row r="8" spans="1:29" s="18" customFormat="1" ht="30" customHeight="1">
      <c r="A8" s="97"/>
      <c r="B8" s="86">
        <v>6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8"/>
      <c r="V8" s="89">
        <v>7</v>
      </c>
      <c r="W8" s="90"/>
      <c r="X8" s="90"/>
      <c r="Y8" s="90"/>
      <c r="Z8" s="90"/>
      <c r="AA8" s="90"/>
      <c r="AB8" s="90"/>
      <c r="AC8" s="91"/>
    </row>
    <row r="9" spans="1:29" ht="12" customHeight="1">
      <c r="A9" s="97"/>
      <c r="B9" s="104" t="s">
        <v>79</v>
      </c>
      <c r="C9" s="104"/>
      <c r="D9" s="104"/>
      <c r="E9" s="104"/>
      <c r="F9" s="119" t="s">
        <v>80</v>
      </c>
      <c r="G9" s="119"/>
      <c r="H9" s="119"/>
      <c r="I9" s="119"/>
      <c r="J9" s="119" t="s">
        <v>81</v>
      </c>
      <c r="K9" s="119"/>
      <c r="L9" s="119"/>
      <c r="M9" s="119"/>
      <c r="N9" s="119" t="s">
        <v>78</v>
      </c>
      <c r="O9" s="119"/>
      <c r="P9" s="119"/>
      <c r="Q9" s="119"/>
      <c r="R9" s="119"/>
      <c r="S9" s="119"/>
      <c r="T9" s="82" t="s">
        <v>27</v>
      </c>
      <c r="U9" s="82"/>
      <c r="V9" s="82"/>
      <c r="W9" s="82"/>
      <c r="X9" s="82"/>
      <c r="Y9" s="82" t="s">
        <v>25</v>
      </c>
      <c r="Z9" s="82"/>
      <c r="AA9" s="82"/>
      <c r="AB9" s="82"/>
      <c r="AC9" s="82"/>
    </row>
    <row r="10" spans="1:29" s="18" customFormat="1" ht="30" customHeight="1">
      <c r="A10" s="118"/>
      <c r="B10" s="89">
        <v>8</v>
      </c>
      <c r="C10" s="90"/>
      <c r="D10" s="90"/>
      <c r="E10" s="19" t="s">
        <v>82</v>
      </c>
      <c r="F10" s="89">
        <v>9</v>
      </c>
      <c r="G10" s="90"/>
      <c r="H10" s="90"/>
      <c r="I10" s="19" t="s">
        <v>82</v>
      </c>
      <c r="J10" s="89">
        <v>10</v>
      </c>
      <c r="K10" s="90"/>
      <c r="L10" s="90"/>
      <c r="M10" s="19" t="s">
        <v>82</v>
      </c>
      <c r="N10" s="89">
        <v>11</v>
      </c>
      <c r="O10" s="90"/>
      <c r="P10" s="90"/>
      <c r="Q10" s="90"/>
      <c r="R10" s="90"/>
      <c r="S10" s="91"/>
      <c r="T10" s="89">
        <v>12</v>
      </c>
      <c r="U10" s="90"/>
      <c r="V10" s="90"/>
      <c r="W10" s="90"/>
      <c r="X10" s="91"/>
      <c r="Y10" s="89">
        <v>13</v>
      </c>
      <c r="Z10" s="90"/>
      <c r="AA10" s="90"/>
      <c r="AB10" s="90"/>
      <c r="AC10" s="91"/>
    </row>
    <row r="11" spans="1:29" ht="12" customHeight="1">
      <c r="A11" s="97"/>
      <c r="B11" s="103" t="s">
        <v>73</v>
      </c>
      <c r="C11" s="103"/>
      <c r="D11" s="103"/>
      <c r="E11" s="103"/>
      <c r="F11" s="82"/>
      <c r="G11" s="82"/>
      <c r="H11" s="82"/>
      <c r="I11" s="82"/>
      <c r="J11" s="82" t="s">
        <v>26</v>
      </c>
      <c r="K11" s="82"/>
      <c r="L11" s="82"/>
      <c r="M11" s="82"/>
      <c r="N11" s="82"/>
      <c r="O11" s="82"/>
      <c r="P11" s="119" t="s">
        <v>77</v>
      </c>
      <c r="Q11" s="119"/>
      <c r="R11" s="119"/>
      <c r="S11" s="119"/>
      <c r="T11" s="119"/>
      <c r="U11" s="119"/>
      <c r="V11" s="119"/>
      <c r="W11" s="119"/>
      <c r="X11" s="120" t="s">
        <v>76</v>
      </c>
      <c r="Y11" s="120"/>
      <c r="Z11" s="120"/>
      <c r="AA11" s="120"/>
      <c r="AB11" s="120"/>
      <c r="AC11" s="120"/>
    </row>
    <row r="12" spans="1:29" s="18" customFormat="1" ht="30" customHeight="1">
      <c r="A12" s="97"/>
      <c r="B12" s="86">
        <v>14</v>
      </c>
      <c r="C12" s="87"/>
      <c r="D12" s="87"/>
      <c r="E12" s="87"/>
      <c r="F12" s="87"/>
      <c r="G12" s="87"/>
      <c r="H12" s="87"/>
      <c r="I12" s="88"/>
      <c r="J12" s="89">
        <v>15</v>
      </c>
      <c r="K12" s="90"/>
      <c r="L12" s="90"/>
      <c r="M12" s="90"/>
      <c r="N12" s="90"/>
      <c r="O12" s="91"/>
      <c r="P12" s="89">
        <v>16</v>
      </c>
      <c r="Q12" s="90"/>
      <c r="R12" s="90"/>
      <c r="S12" s="90"/>
      <c r="T12" s="90"/>
      <c r="U12" s="90"/>
      <c r="V12" s="90"/>
      <c r="W12" s="91"/>
      <c r="X12" s="89">
        <v>17</v>
      </c>
      <c r="Y12" s="90"/>
      <c r="Z12" s="90"/>
      <c r="AA12" s="90"/>
      <c r="AB12" s="90"/>
      <c r="AC12" s="91"/>
    </row>
    <row r="13" spans="1:29" ht="12" customHeight="1">
      <c r="A13" s="83" t="s">
        <v>28</v>
      </c>
      <c r="B13" s="94" t="s">
        <v>30</v>
      </c>
      <c r="C13" s="95"/>
      <c r="D13" s="95"/>
      <c r="E13" s="96"/>
      <c r="F13" s="82" t="s">
        <v>56</v>
      </c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</row>
    <row r="14" spans="1:29" s="18" customFormat="1" ht="30" customHeight="1">
      <c r="A14" s="83"/>
      <c r="B14" s="89">
        <v>18</v>
      </c>
      <c r="C14" s="90"/>
      <c r="D14" s="90"/>
      <c r="E14" s="20" t="s">
        <v>31</v>
      </c>
      <c r="F14" s="86">
        <v>19</v>
      </c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8"/>
    </row>
    <row r="15" spans="1:29" ht="12" customHeight="1">
      <c r="A15" s="83"/>
      <c r="B15" s="82" t="s">
        <v>1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</row>
    <row r="16" spans="1:29" s="18" customFormat="1" ht="30" customHeight="1">
      <c r="A16" s="83"/>
      <c r="B16" s="89">
        <v>20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</row>
    <row r="17" spans="1:29" ht="12" customHeight="1">
      <c r="A17" s="83"/>
      <c r="B17" s="82" t="s">
        <v>33</v>
      </c>
      <c r="C17" s="82"/>
      <c r="D17" s="82"/>
      <c r="E17" s="82" t="s">
        <v>35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 t="s">
        <v>36</v>
      </c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</row>
    <row r="18" spans="1:29" s="18" customFormat="1" ht="30" customHeight="1">
      <c r="A18" s="83"/>
      <c r="B18" s="89">
        <v>21</v>
      </c>
      <c r="C18" s="90"/>
      <c r="D18" s="91"/>
      <c r="E18" s="89">
        <v>22</v>
      </c>
      <c r="F18" s="90"/>
      <c r="G18" s="90"/>
      <c r="H18" s="90"/>
      <c r="I18" s="90"/>
      <c r="J18" s="90"/>
      <c r="K18" s="90"/>
      <c r="L18" s="90"/>
      <c r="M18" s="90"/>
      <c r="N18" s="90"/>
      <c r="O18" s="91"/>
      <c r="P18" s="86">
        <v>23</v>
      </c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8"/>
    </row>
    <row r="19" spans="1:29" ht="12" customHeight="1">
      <c r="A19" s="84" t="s">
        <v>32</v>
      </c>
      <c r="B19" s="94" t="s">
        <v>40</v>
      </c>
      <c r="C19" s="95"/>
      <c r="D19" s="95"/>
      <c r="E19" s="95"/>
      <c r="F19" s="96"/>
      <c r="G19" s="94" t="s">
        <v>39</v>
      </c>
      <c r="H19" s="95"/>
      <c r="I19" s="95"/>
      <c r="J19" s="95"/>
      <c r="K19" s="95"/>
      <c r="L19" s="96"/>
      <c r="M19" s="107" t="s">
        <v>85</v>
      </c>
      <c r="N19" s="108"/>
      <c r="O19" s="108"/>
      <c r="P19" s="108"/>
      <c r="Q19" s="109"/>
      <c r="R19" s="110" t="s">
        <v>84</v>
      </c>
      <c r="S19" s="110"/>
      <c r="T19" s="110"/>
      <c r="U19" s="110"/>
      <c r="V19" s="110"/>
      <c r="W19" s="111"/>
      <c r="X19" s="112" t="s">
        <v>39</v>
      </c>
      <c r="Y19" s="113"/>
      <c r="Z19" s="113"/>
      <c r="AA19" s="113"/>
      <c r="AB19" s="113"/>
      <c r="AC19" s="114"/>
    </row>
    <row r="20" spans="1:29" s="18" customFormat="1" ht="30" customHeight="1">
      <c r="A20" s="97"/>
      <c r="B20" s="89">
        <v>24</v>
      </c>
      <c r="C20" s="90"/>
      <c r="D20" s="90"/>
      <c r="E20" s="115" t="s">
        <v>83</v>
      </c>
      <c r="F20" s="91"/>
      <c r="G20" s="89">
        <v>25</v>
      </c>
      <c r="H20" s="90"/>
      <c r="I20" s="90"/>
      <c r="J20" s="90"/>
      <c r="K20" s="90"/>
      <c r="L20" s="91"/>
      <c r="M20" s="116">
        <v>26</v>
      </c>
      <c r="N20" s="115"/>
      <c r="O20" s="115"/>
      <c r="P20" s="115"/>
      <c r="Q20" s="117"/>
      <c r="R20" s="89">
        <v>27</v>
      </c>
      <c r="S20" s="90"/>
      <c r="T20" s="90"/>
      <c r="U20" s="90"/>
      <c r="V20" s="115" t="s">
        <v>83</v>
      </c>
      <c r="W20" s="117"/>
      <c r="X20" s="89">
        <v>28</v>
      </c>
      <c r="Y20" s="90"/>
      <c r="Z20" s="90"/>
      <c r="AA20" s="90"/>
      <c r="AB20" s="90"/>
      <c r="AC20" s="91"/>
    </row>
    <row r="21" spans="1:29" s="18" customFormat="1" ht="12" customHeight="1">
      <c r="A21" s="97"/>
      <c r="B21" s="104" t="s">
        <v>87</v>
      </c>
      <c r="C21" s="104"/>
      <c r="D21" s="104"/>
      <c r="E21" s="104"/>
      <c r="F21" s="104"/>
      <c r="G21" s="104"/>
      <c r="H21" s="82" t="s">
        <v>38</v>
      </c>
      <c r="I21" s="82"/>
      <c r="J21" s="82"/>
      <c r="K21" s="82"/>
      <c r="L21" s="105" t="s">
        <v>86</v>
      </c>
      <c r="M21" s="105"/>
      <c r="N21" s="105"/>
      <c r="O21" s="105"/>
      <c r="P21" s="105"/>
      <c r="Q21" s="94" t="s">
        <v>2</v>
      </c>
      <c r="R21" s="95"/>
      <c r="S21" s="95"/>
      <c r="T21" s="96"/>
      <c r="U21" s="94" t="s">
        <v>3</v>
      </c>
      <c r="V21" s="95"/>
      <c r="W21" s="95"/>
      <c r="X21" s="95"/>
      <c r="Y21" s="94" t="s">
        <v>37</v>
      </c>
      <c r="Z21" s="95"/>
      <c r="AA21" s="95"/>
      <c r="AB21" s="95"/>
      <c r="AC21" s="96"/>
    </row>
    <row r="22" spans="1:29" s="18" customFormat="1" ht="30" customHeight="1">
      <c r="A22" s="106"/>
      <c r="B22" s="89">
        <v>29</v>
      </c>
      <c r="C22" s="90"/>
      <c r="D22" s="90"/>
      <c r="E22" s="90"/>
      <c r="F22" s="90"/>
      <c r="G22" s="19" t="s">
        <v>58</v>
      </c>
      <c r="H22" s="89">
        <v>30</v>
      </c>
      <c r="I22" s="90"/>
      <c r="J22" s="90"/>
      <c r="K22" s="91"/>
      <c r="L22" s="89">
        <v>31</v>
      </c>
      <c r="M22" s="90"/>
      <c r="N22" s="90"/>
      <c r="O22" s="90"/>
      <c r="P22" s="19" t="s">
        <v>57</v>
      </c>
      <c r="Q22" s="89">
        <v>32</v>
      </c>
      <c r="R22" s="90"/>
      <c r="S22" s="90"/>
      <c r="T22" s="91"/>
      <c r="U22" s="89">
        <v>33</v>
      </c>
      <c r="V22" s="90"/>
      <c r="W22" s="90"/>
      <c r="X22" s="91"/>
      <c r="Y22" s="89">
        <v>34</v>
      </c>
      <c r="Z22" s="90"/>
      <c r="AA22" s="90"/>
      <c r="AB22" s="90"/>
      <c r="AC22" s="21" t="s">
        <v>57</v>
      </c>
    </row>
    <row r="23" spans="1:29" ht="12" customHeight="1">
      <c r="A23" s="83" t="s">
        <v>4</v>
      </c>
      <c r="B23" s="100" t="s">
        <v>5</v>
      </c>
      <c r="C23" s="101"/>
      <c r="D23" s="101"/>
      <c r="E23" s="102"/>
      <c r="F23" s="100" t="s">
        <v>6</v>
      </c>
      <c r="G23" s="101"/>
      <c r="H23" s="95"/>
      <c r="I23" s="96"/>
      <c r="J23" s="94" t="s">
        <v>7</v>
      </c>
      <c r="K23" s="95"/>
      <c r="L23" s="101"/>
      <c r="M23" s="102"/>
      <c r="N23" s="103" t="s">
        <v>8</v>
      </c>
      <c r="O23" s="103"/>
      <c r="P23" s="103"/>
      <c r="Q23" s="82"/>
      <c r="R23" s="82" t="s">
        <v>9</v>
      </c>
      <c r="S23" s="82"/>
      <c r="T23" s="82"/>
      <c r="U23" s="82"/>
      <c r="V23" s="82"/>
      <c r="W23" s="82"/>
      <c r="X23" s="82" t="s">
        <v>10</v>
      </c>
      <c r="Y23" s="82"/>
      <c r="Z23" s="82"/>
      <c r="AA23" s="82"/>
      <c r="AB23" s="82"/>
      <c r="AC23" s="82"/>
    </row>
    <row r="24" spans="1:29" s="18" customFormat="1" ht="30" customHeight="1">
      <c r="A24" s="83"/>
      <c r="B24" s="89">
        <v>35</v>
      </c>
      <c r="C24" s="90"/>
      <c r="D24" s="90"/>
      <c r="E24" s="91"/>
      <c r="F24" s="89">
        <v>36</v>
      </c>
      <c r="G24" s="90"/>
      <c r="H24" s="90"/>
      <c r="I24" s="91"/>
      <c r="J24" s="89">
        <v>37</v>
      </c>
      <c r="K24" s="90"/>
      <c r="L24" s="90"/>
      <c r="M24" s="91"/>
      <c r="N24" s="89">
        <v>38</v>
      </c>
      <c r="O24" s="90"/>
      <c r="P24" s="90"/>
      <c r="Q24" s="91"/>
      <c r="R24" s="89">
        <v>39</v>
      </c>
      <c r="S24" s="90"/>
      <c r="T24" s="90"/>
      <c r="U24" s="90"/>
      <c r="V24" s="90"/>
      <c r="W24" s="20" t="s">
        <v>41</v>
      </c>
      <c r="X24" s="89">
        <v>40</v>
      </c>
      <c r="Y24" s="90"/>
      <c r="Z24" s="90"/>
      <c r="AA24" s="90"/>
      <c r="AB24" s="90"/>
      <c r="AC24" s="20" t="s">
        <v>41</v>
      </c>
    </row>
    <row r="25" spans="1:29" ht="12" customHeight="1">
      <c r="A25" s="83" t="s">
        <v>11</v>
      </c>
      <c r="B25" s="82" t="s">
        <v>12</v>
      </c>
      <c r="C25" s="82"/>
      <c r="D25" s="82"/>
      <c r="E25" s="82"/>
      <c r="F25" s="82"/>
      <c r="G25" s="82"/>
      <c r="H25" s="82"/>
      <c r="I25" s="82"/>
      <c r="J25" s="82"/>
      <c r="K25" s="95" t="s">
        <v>13</v>
      </c>
      <c r="L25" s="95"/>
      <c r="M25" s="95"/>
      <c r="N25" s="95"/>
      <c r="O25" s="95"/>
      <c r="P25" s="96"/>
      <c r="Q25" s="84" t="s">
        <v>14</v>
      </c>
      <c r="R25" s="82" t="s">
        <v>15</v>
      </c>
      <c r="S25" s="82"/>
      <c r="T25" s="82"/>
      <c r="U25" s="82"/>
      <c r="V25" s="82" t="s">
        <v>16</v>
      </c>
      <c r="W25" s="82"/>
      <c r="X25" s="82"/>
      <c r="Y25" s="82"/>
      <c r="Z25" s="82" t="s">
        <v>17</v>
      </c>
      <c r="AA25" s="82"/>
      <c r="AB25" s="82"/>
      <c r="AC25" s="82"/>
    </row>
    <row r="26" spans="1:29" s="18" customFormat="1" ht="30" customHeight="1">
      <c r="A26" s="83"/>
      <c r="B26" s="89">
        <v>41</v>
      </c>
      <c r="C26" s="90"/>
      <c r="D26" s="90"/>
      <c r="E26" s="90"/>
      <c r="F26" s="90"/>
      <c r="G26" s="90"/>
      <c r="H26" s="90"/>
      <c r="I26" s="90"/>
      <c r="J26" s="91"/>
      <c r="K26" s="89">
        <v>42</v>
      </c>
      <c r="L26" s="90"/>
      <c r="M26" s="90"/>
      <c r="N26" s="90"/>
      <c r="O26" s="90"/>
      <c r="P26" s="21" t="s">
        <v>41</v>
      </c>
      <c r="Q26" s="98"/>
      <c r="R26" s="89">
        <v>43</v>
      </c>
      <c r="S26" s="90"/>
      <c r="T26" s="90"/>
      <c r="U26" s="91"/>
      <c r="V26" s="89">
        <v>44</v>
      </c>
      <c r="W26" s="90"/>
      <c r="X26" s="90"/>
      <c r="Y26" s="91"/>
      <c r="Z26" s="89">
        <v>45</v>
      </c>
      <c r="AA26" s="90"/>
      <c r="AB26" s="90"/>
      <c r="AC26" s="91"/>
    </row>
    <row r="27" spans="1:29" ht="12" customHeight="1">
      <c r="A27" s="84" t="s">
        <v>19</v>
      </c>
      <c r="B27" s="96" t="s">
        <v>18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 t="s">
        <v>62</v>
      </c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94" t="s">
        <v>43</v>
      </c>
      <c r="AA27" s="95"/>
      <c r="AB27" s="95"/>
      <c r="AC27" s="96"/>
    </row>
    <row r="28" spans="1:29" s="18" customFormat="1" ht="30" customHeight="1">
      <c r="A28" s="97"/>
      <c r="B28" s="89">
        <v>46</v>
      </c>
      <c r="C28" s="90"/>
      <c r="D28" s="91"/>
      <c r="E28" s="89">
        <v>47</v>
      </c>
      <c r="F28" s="90"/>
      <c r="G28" s="90"/>
      <c r="H28" s="90"/>
      <c r="I28" s="91"/>
      <c r="J28" s="89">
        <v>48</v>
      </c>
      <c r="K28" s="90"/>
      <c r="L28" s="90"/>
      <c r="M28" s="90"/>
      <c r="N28" s="91"/>
      <c r="O28" s="89">
        <v>49</v>
      </c>
      <c r="P28" s="90"/>
      <c r="Q28" s="90"/>
      <c r="R28" s="99" t="s">
        <v>60</v>
      </c>
      <c r="S28" s="99"/>
      <c r="T28" s="99"/>
      <c r="U28" s="90">
        <v>50</v>
      </c>
      <c r="V28" s="90"/>
      <c r="W28" s="90"/>
      <c r="X28" s="90" t="s">
        <v>59</v>
      </c>
      <c r="Y28" s="91"/>
      <c r="Z28" s="89">
        <v>51</v>
      </c>
      <c r="AA28" s="90"/>
      <c r="AB28" s="90"/>
      <c r="AC28" s="91"/>
    </row>
    <row r="29" spans="1:29" ht="12" customHeight="1">
      <c r="A29" s="97"/>
      <c r="B29" s="82" t="s">
        <v>50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</row>
    <row r="30" spans="1:29" s="18" customFormat="1" ht="30" customHeight="1">
      <c r="A30" s="98"/>
      <c r="B30" s="86">
        <v>52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8"/>
    </row>
    <row r="31" spans="1:29" ht="12" customHeight="1">
      <c r="A31" s="83" t="s">
        <v>20</v>
      </c>
      <c r="B31" s="93" t="s">
        <v>21</v>
      </c>
      <c r="C31" s="94" t="s">
        <v>45</v>
      </c>
      <c r="D31" s="95"/>
      <c r="E31" s="95"/>
      <c r="F31" s="95"/>
      <c r="G31" s="95"/>
      <c r="H31" s="95"/>
      <c r="I31" s="95"/>
      <c r="J31" s="96"/>
      <c r="K31" s="82" t="s">
        <v>12</v>
      </c>
      <c r="L31" s="82"/>
      <c r="M31" s="82"/>
      <c r="N31" s="82"/>
      <c r="O31" s="82"/>
      <c r="P31" s="82"/>
      <c r="Q31" s="82"/>
      <c r="R31" s="82" t="s">
        <v>46</v>
      </c>
      <c r="S31" s="82"/>
      <c r="T31" s="82"/>
      <c r="U31" s="82"/>
      <c r="V31" s="82"/>
      <c r="W31" s="82"/>
      <c r="X31" s="82"/>
      <c r="Y31" s="82" t="s">
        <v>47</v>
      </c>
      <c r="Z31" s="82"/>
      <c r="AA31" s="82"/>
      <c r="AB31" s="82"/>
      <c r="AC31" s="82"/>
    </row>
    <row r="32" spans="1:29" s="18" customFormat="1" ht="30" customHeight="1">
      <c r="A32" s="83"/>
      <c r="B32" s="93"/>
      <c r="C32" s="86">
        <v>53</v>
      </c>
      <c r="D32" s="87"/>
      <c r="E32" s="87"/>
      <c r="F32" s="87"/>
      <c r="G32" s="87"/>
      <c r="H32" s="87"/>
      <c r="I32" s="87"/>
      <c r="J32" s="88"/>
      <c r="K32" s="89">
        <v>54</v>
      </c>
      <c r="L32" s="90"/>
      <c r="M32" s="90"/>
      <c r="N32" s="90"/>
      <c r="O32" s="90"/>
      <c r="P32" s="90"/>
      <c r="Q32" s="91"/>
      <c r="R32" s="86">
        <v>55</v>
      </c>
      <c r="S32" s="87"/>
      <c r="T32" s="87"/>
      <c r="U32" s="87"/>
      <c r="V32" s="87"/>
      <c r="W32" s="87"/>
      <c r="X32" s="88"/>
      <c r="Y32" s="89">
        <v>56</v>
      </c>
      <c r="Z32" s="90"/>
      <c r="AA32" s="90"/>
      <c r="AB32" s="90"/>
      <c r="AC32" s="91"/>
    </row>
    <row r="33" spans="1:29" ht="12" customHeight="1">
      <c r="A33" s="83"/>
      <c r="B33" s="80" t="s">
        <v>22</v>
      </c>
      <c r="C33" s="82" t="s">
        <v>45</v>
      </c>
      <c r="D33" s="82"/>
      <c r="E33" s="82"/>
      <c r="F33" s="82"/>
      <c r="G33" s="82"/>
      <c r="H33" s="82"/>
      <c r="I33" s="82"/>
      <c r="J33" s="82"/>
      <c r="K33" s="82" t="s">
        <v>48</v>
      </c>
      <c r="L33" s="82"/>
      <c r="M33" s="82"/>
      <c r="N33" s="82"/>
      <c r="O33" s="82" t="s">
        <v>54</v>
      </c>
      <c r="P33" s="82"/>
      <c r="Q33" s="82"/>
      <c r="R33" s="82"/>
      <c r="S33" s="83" t="s">
        <v>19</v>
      </c>
      <c r="T33" s="82" t="s">
        <v>53</v>
      </c>
      <c r="U33" s="82"/>
      <c r="V33" s="82"/>
      <c r="W33" s="82"/>
      <c r="X33" s="82"/>
      <c r="Y33" s="82" t="s">
        <v>49</v>
      </c>
      <c r="Z33" s="82"/>
      <c r="AA33" s="82"/>
      <c r="AB33" s="82"/>
      <c r="AC33" s="82"/>
    </row>
    <row r="34" spans="1:29" s="18" customFormat="1" ht="30" customHeight="1">
      <c r="A34" s="83"/>
      <c r="B34" s="81"/>
      <c r="C34" s="86">
        <v>57</v>
      </c>
      <c r="D34" s="87"/>
      <c r="E34" s="87"/>
      <c r="F34" s="87"/>
      <c r="G34" s="87"/>
      <c r="H34" s="87"/>
      <c r="I34" s="87"/>
      <c r="J34" s="88"/>
      <c r="K34" s="89">
        <v>58</v>
      </c>
      <c r="L34" s="90"/>
      <c r="M34" s="90"/>
      <c r="N34" s="91"/>
      <c r="O34" s="89">
        <v>59</v>
      </c>
      <c r="P34" s="90"/>
      <c r="Q34" s="90"/>
      <c r="R34" s="91"/>
      <c r="S34" s="84"/>
      <c r="T34" s="89">
        <v>60</v>
      </c>
      <c r="U34" s="90"/>
      <c r="V34" s="90"/>
      <c r="W34" s="90"/>
      <c r="X34" s="91"/>
      <c r="Y34" s="89">
        <v>61</v>
      </c>
      <c r="Z34" s="90"/>
      <c r="AA34" s="90"/>
      <c r="AB34" s="90"/>
      <c r="AC34" s="91"/>
    </row>
    <row r="35" spans="1:29" ht="12" customHeight="1">
      <c r="A35" s="83"/>
      <c r="B35" s="82" t="s">
        <v>51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</row>
    <row r="36" spans="1:29" s="18" customFormat="1" ht="30" customHeight="1">
      <c r="A36" s="83"/>
      <c r="B36" s="85">
        <v>62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</row>
    <row r="37" spans="1:29" ht="30" customHeight="1">
      <c r="A37" s="34" t="s">
        <v>52</v>
      </c>
      <c r="B37" s="92">
        <v>63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</row>
    <row r="38" spans="1:29" ht="12" customHeight="1">
      <c r="A38" s="3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</row>
    <row r="39" spans="1:29" ht="12" customHeight="1">
      <c r="A39" s="3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</row>
    <row r="40" spans="1:29" ht="12" customHeight="1">
      <c r="A40" s="3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</row>
  </sheetData>
  <mergeCells count="138">
    <mergeCell ref="B1:AB1"/>
    <mergeCell ref="A3:A6"/>
    <mergeCell ref="B3:U3"/>
    <mergeCell ref="V3:AC3"/>
    <mergeCell ref="B4:U4"/>
    <mergeCell ref="V4:AC4"/>
    <mergeCell ref="B5:U5"/>
    <mergeCell ref="V5:AC5"/>
    <mergeCell ref="B6:U6"/>
    <mergeCell ref="V6:AC6"/>
    <mergeCell ref="O2:AC2"/>
    <mergeCell ref="A7:A12"/>
    <mergeCell ref="B7:U7"/>
    <mergeCell ref="V7:AC7"/>
    <mergeCell ref="B8:U8"/>
    <mergeCell ref="V8:AC8"/>
    <mergeCell ref="B9:E9"/>
    <mergeCell ref="F9:I9"/>
    <mergeCell ref="J9:M9"/>
    <mergeCell ref="N9:S9"/>
    <mergeCell ref="T9:X9"/>
    <mergeCell ref="B11:I11"/>
    <mergeCell ref="J11:O11"/>
    <mergeCell ref="P11:W11"/>
    <mergeCell ref="X11:AC11"/>
    <mergeCell ref="B12:I12"/>
    <mergeCell ref="J12:O12"/>
    <mergeCell ref="P12:W12"/>
    <mergeCell ref="X12:AC12"/>
    <mergeCell ref="Y9:AC9"/>
    <mergeCell ref="B10:D10"/>
    <mergeCell ref="F10:H10"/>
    <mergeCell ref="J10:L10"/>
    <mergeCell ref="N10:S10"/>
    <mergeCell ref="T10:X10"/>
    <mergeCell ref="Y10:AC10"/>
    <mergeCell ref="A19:A22"/>
    <mergeCell ref="B19:F19"/>
    <mergeCell ref="G19:L19"/>
    <mergeCell ref="M19:Q19"/>
    <mergeCell ref="R19:W19"/>
    <mergeCell ref="X19:AC19"/>
    <mergeCell ref="B20:D20"/>
    <mergeCell ref="A13:A18"/>
    <mergeCell ref="B13:E13"/>
    <mergeCell ref="F13:AC13"/>
    <mergeCell ref="B14:D14"/>
    <mergeCell ref="F14:AC14"/>
    <mergeCell ref="B15:AC15"/>
    <mergeCell ref="B16:AC16"/>
    <mergeCell ref="B17:D17"/>
    <mergeCell ref="E17:O17"/>
    <mergeCell ref="P17:AC17"/>
    <mergeCell ref="E20:F20"/>
    <mergeCell ref="G20:L20"/>
    <mergeCell ref="M20:Q20"/>
    <mergeCell ref="R20:U20"/>
    <mergeCell ref="V20:W20"/>
    <mergeCell ref="X20:AC20"/>
    <mergeCell ref="B18:D18"/>
    <mergeCell ref="E18:O18"/>
    <mergeCell ref="P18:AC18"/>
    <mergeCell ref="B22:F22"/>
    <mergeCell ref="H22:K22"/>
    <mergeCell ref="L22:O22"/>
    <mergeCell ref="Q22:T22"/>
    <mergeCell ref="U22:X22"/>
    <mergeCell ref="Y22:AB22"/>
    <mergeCell ref="B21:G21"/>
    <mergeCell ref="H21:K21"/>
    <mergeCell ref="L21:P21"/>
    <mergeCell ref="Q21:T21"/>
    <mergeCell ref="U21:X21"/>
    <mergeCell ref="Y21:AC21"/>
    <mergeCell ref="X23:AC23"/>
    <mergeCell ref="B24:E24"/>
    <mergeCell ref="F24:I24"/>
    <mergeCell ref="J24:M24"/>
    <mergeCell ref="N24:Q24"/>
    <mergeCell ref="R24:V24"/>
    <mergeCell ref="X24:AB24"/>
    <mergeCell ref="A23:A24"/>
    <mergeCell ref="B23:E23"/>
    <mergeCell ref="F23:I23"/>
    <mergeCell ref="J23:M23"/>
    <mergeCell ref="N23:Q23"/>
    <mergeCell ref="R23:W23"/>
    <mergeCell ref="Y32:AC32"/>
    <mergeCell ref="Z25:AC25"/>
    <mergeCell ref="B26:J26"/>
    <mergeCell ref="K26:O26"/>
    <mergeCell ref="R26:U26"/>
    <mergeCell ref="V26:Y26"/>
    <mergeCell ref="Z26:AC26"/>
    <mergeCell ref="A25:A26"/>
    <mergeCell ref="B25:J25"/>
    <mergeCell ref="K25:P25"/>
    <mergeCell ref="Q25:Q26"/>
    <mergeCell ref="R25:U25"/>
    <mergeCell ref="V25:Y25"/>
    <mergeCell ref="B37:AC37"/>
    <mergeCell ref="X28:Y28"/>
    <mergeCell ref="Z28:AC28"/>
    <mergeCell ref="B29:AC29"/>
    <mergeCell ref="B30:AC30"/>
    <mergeCell ref="A31:A36"/>
    <mergeCell ref="B31:B32"/>
    <mergeCell ref="C31:J31"/>
    <mergeCell ref="K31:Q31"/>
    <mergeCell ref="R31:X31"/>
    <mergeCell ref="Y31:AC31"/>
    <mergeCell ref="A27:A30"/>
    <mergeCell ref="B27:N27"/>
    <mergeCell ref="O27:Y27"/>
    <mergeCell ref="Z27:AC27"/>
    <mergeCell ref="B28:D28"/>
    <mergeCell ref="E28:I28"/>
    <mergeCell ref="J28:N28"/>
    <mergeCell ref="O28:Q28"/>
    <mergeCell ref="R28:T28"/>
    <mergeCell ref="U28:W28"/>
    <mergeCell ref="C32:J32"/>
    <mergeCell ref="K32:Q32"/>
    <mergeCell ref="R32:X32"/>
    <mergeCell ref="B33:B34"/>
    <mergeCell ref="C33:J33"/>
    <mergeCell ref="K33:N33"/>
    <mergeCell ref="O33:R33"/>
    <mergeCell ref="S33:S34"/>
    <mergeCell ref="T33:X33"/>
    <mergeCell ref="B35:AC35"/>
    <mergeCell ref="B36:AC36"/>
    <mergeCell ref="Y33:AC33"/>
    <mergeCell ref="C34:J34"/>
    <mergeCell ref="K34:N34"/>
    <mergeCell ref="O34:R34"/>
    <mergeCell ref="T34:X34"/>
    <mergeCell ref="Y34:AC34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8AAB-2969-4570-ADB3-ED797D6218A4}">
  <sheetPr>
    <pageSetUpPr fitToPage="1"/>
  </sheetPr>
  <dimension ref="A1:AD49"/>
  <sheetViews>
    <sheetView view="pageBreakPreview" zoomScaleNormal="130" zoomScaleSheetLayoutView="100" workbookViewId="0">
      <pane ySplit="1" topLeftCell="A2" activePane="bottomLeft" state="frozen"/>
      <selection pane="bottomLeft" activeCell="AR8" sqref="AR8"/>
    </sheetView>
  </sheetViews>
  <sheetFormatPr defaultColWidth="3" defaultRowHeight="12" customHeight="1"/>
  <cols>
    <col min="1" max="1" width="3" style="45"/>
    <col min="2" max="29" width="3" style="43"/>
    <col min="30" max="30" width="3" style="44"/>
    <col min="31" max="16384" width="3" style="43"/>
  </cols>
  <sheetData>
    <row r="1" spans="1:30" ht="30" customHeight="1">
      <c r="A1" s="42"/>
      <c r="B1" s="158" t="s">
        <v>167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</row>
    <row r="2" spans="1:30" ht="30" customHeight="1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  <c r="O2" s="159" t="str">
        <f>VLOOKUP(A!O2,入力シート!$K:$L,2,0)</f>
        <v>報告書作成日：　　　　年　　月　　日</v>
      </c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</row>
    <row r="3" spans="1:30" ht="12" customHeight="1">
      <c r="A3" s="126" t="s">
        <v>44</v>
      </c>
      <c r="B3" s="125" t="s">
        <v>29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 t="s">
        <v>24</v>
      </c>
      <c r="W3" s="125"/>
      <c r="X3" s="125"/>
      <c r="Y3" s="125"/>
      <c r="Z3" s="125"/>
      <c r="AA3" s="125"/>
      <c r="AB3" s="125"/>
      <c r="AC3" s="125"/>
    </row>
    <row r="4" spans="1:30" s="49" customFormat="1" ht="30" customHeight="1">
      <c r="A4" s="126"/>
      <c r="B4" s="128" t="str">
        <f>VLOOKUP(A!B4,入力シート!$K:$L,2,0)</f>
        <v xml:space="preserve"> 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30"/>
      <c r="V4" s="128" t="str">
        <f>VLOOKUP(A!V4,入力シート!$K:$L,2,0)</f>
        <v xml:space="preserve"> </v>
      </c>
      <c r="W4" s="129"/>
      <c r="X4" s="129"/>
      <c r="Y4" s="129"/>
      <c r="Z4" s="129"/>
      <c r="AA4" s="129"/>
      <c r="AB4" s="129"/>
      <c r="AC4" s="130"/>
      <c r="AD4" s="48"/>
    </row>
    <row r="5" spans="1:30" ht="12" customHeight="1">
      <c r="A5" s="126"/>
      <c r="B5" s="125" t="s">
        <v>55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 t="s">
        <v>24</v>
      </c>
      <c r="W5" s="125"/>
      <c r="X5" s="125"/>
      <c r="Y5" s="125"/>
      <c r="Z5" s="125"/>
      <c r="AA5" s="125"/>
      <c r="AB5" s="125"/>
      <c r="AC5" s="125"/>
    </row>
    <row r="6" spans="1:30" s="49" customFormat="1" ht="30" customHeight="1">
      <c r="A6" s="126"/>
      <c r="B6" s="128" t="str">
        <f>VLOOKUP(A!B6,入力シート!$K:$L,2,0)</f>
        <v xml:space="preserve"> 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30"/>
      <c r="V6" s="128" t="str">
        <f>VLOOKUP(A!V6,入力シート!$K:$L,2,0)</f>
        <v xml:space="preserve"> </v>
      </c>
      <c r="W6" s="129"/>
      <c r="X6" s="129"/>
      <c r="Y6" s="129"/>
      <c r="Z6" s="129"/>
      <c r="AA6" s="129"/>
      <c r="AB6" s="129"/>
      <c r="AC6" s="130"/>
      <c r="AD6" s="48"/>
    </row>
    <row r="7" spans="1:30" ht="12" customHeight="1">
      <c r="A7" s="127" t="s">
        <v>23</v>
      </c>
      <c r="B7" s="138" t="s">
        <v>158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40"/>
      <c r="V7" s="138" t="s">
        <v>0</v>
      </c>
      <c r="W7" s="139"/>
      <c r="X7" s="139"/>
      <c r="Y7" s="139"/>
      <c r="Z7" s="139"/>
      <c r="AA7" s="139"/>
      <c r="AB7" s="139"/>
      <c r="AC7" s="140"/>
    </row>
    <row r="8" spans="1:30" s="49" customFormat="1" ht="30" customHeight="1">
      <c r="A8" s="141"/>
      <c r="B8" s="128" t="str">
        <f>VLOOKUP(A!B8,入力シート!$K:$L,2,0)</f>
        <v xml:space="preserve"> 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30"/>
      <c r="V8" s="134" t="str">
        <f>VLOOKUP(A!V8,入力シート!$K:$L,2,0)</f>
        <v xml:space="preserve"> 　　　　年　　月　　日</v>
      </c>
      <c r="W8" s="135"/>
      <c r="X8" s="135"/>
      <c r="Y8" s="135"/>
      <c r="Z8" s="135"/>
      <c r="AA8" s="135"/>
      <c r="AB8" s="135"/>
      <c r="AC8" s="136"/>
      <c r="AD8" s="48"/>
    </row>
    <row r="9" spans="1:30" ht="12" customHeight="1">
      <c r="A9" s="141"/>
      <c r="B9" s="148" t="s">
        <v>79</v>
      </c>
      <c r="C9" s="148"/>
      <c r="D9" s="148"/>
      <c r="E9" s="148"/>
      <c r="F9" s="125" t="s">
        <v>80</v>
      </c>
      <c r="G9" s="125"/>
      <c r="H9" s="125"/>
      <c r="I9" s="125"/>
      <c r="J9" s="125" t="s">
        <v>81</v>
      </c>
      <c r="K9" s="125"/>
      <c r="L9" s="125"/>
      <c r="M9" s="125"/>
      <c r="N9" s="125" t="s">
        <v>78</v>
      </c>
      <c r="O9" s="125"/>
      <c r="P9" s="125"/>
      <c r="Q9" s="125"/>
      <c r="R9" s="125"/>
      <c r="S9" s="125"/>
      <c r="T9" s="125" t="s">
        <v>27</v>
      </c>
      <c r="U9" s="125"/>
      <c r="V9" s="125"/>
      <c r="W9" s="125"/>
      <c r="X9" s="125"/>
      <c r="Y9" s="125" t="s">
        <v>25</v>
      </c>
      <c r="Z9" s="125"/>
      <c r="AA9" s="125"/>
      <c r="AB9" s="125"/>
      <c r="AC9" s="125"/>
    </row>
    <row r="10" spans="1:30" s="49" customFormat="1" ht="30" customHeight="1">
      <c r="A10" s="156"/>
      <c r="B10" s="134" t="str">
        <f>VLOOKUP(A!B10,入力シート!$K:$L,2,0)</f>
        <v xml:space="preserve"> </v>
      </c>
      <c r="C10" s="135"/>
      <c r="D10" s="135"/>
      <c r="E10" s="51" t="s">
        <v>82</v>
      </c>
      <c r="F10" s="134" t="str">
        <f>VLOOKUP(A!F10,入力シート!$K:$L,2,0)</f>
        <v xml:space="preserve"> </v>
      </c>
      <c r="G10" s="135"/>
      <c r="H10" s="135"/>
      <c r="I10" s="51" t="s">
        <v>82</v>
      </c>
      <c r="J10" s="134" t="str">
        <f>VLOOKUP(A!J10,入力シート!$K:$L,2,0)</f>
        <v xml:space="preserve"> </v>
      </c>
      <c r="K10" s="135"/>
      <c r="L10" s="135"/>
      <c r="M10" s="51" t="s">
        <v>82</v>
      </c>
      <c r="N10" s="134" t="str">
        <f>VLOOKUP(A!N10,入力シート!$K:$L,2,0)</f>
        <v>ガソリン　・　軽油</v>
      </c>
      <c r="O10" s="135"/>
      <c r="P10" s="135"/>
      <c r="Q10" s="135"/>
      <c r="R10" s="135"/>
      <c r="S10" s="136"/>
      <c r="T10" s="134" t="str">
        <f>VLOOKUP(A!T10,入力シート!$K:$L,2,0)</f>
        <v>有　・　無</v>
      </c>
      <c r="U10" s="135"/>
      <c r="V10" s="135"/>
      <c r="W10" s="135"/>
      <c r="X10" s="136"/>
      <c r="Y10" s="134" t="str">
        <f>VLOOKUP(A!Y10,入力シート!$K:$L,2,0)</f>
        <v>有　・　無</v>
      </c>
      <c r="Z10" s="135"/>
      <c r="AA10" s="135"/>
      <c r="AB10" s="135"/>
      <c r="AC10" s="136"/>
      <c r="AD10" s="48"/>
    </row>
    <row r="11" spans="1:30" ht="12" customHeight="1">
      <c r="A11" s="141"/>
      <c r="B11" s="147" t="s">
        <v>73</v>
      </c>
      <c r="C11" s="147"/>
      <c r="D11" s="147"/>
      <c r="E11" s="147"/>
      <c r="F11" s="125"/>
      <c r="G11" s="125"/>
      <c r="H11" s="125"/>
      <c r="I11" s="125"/>
      <c r="J11" s="125" t="s">
        <v>26</v>
      </c>
      <c r="K11" s="125"/>
      <c r="L11" s="125"/>
      <c r="M11" s="125"/>
      <c r="N11" s="125"/>
      <c r="O11" s="125"/>
      <c r="P11" s="125" t="s">
        <v>77</v>
      </c>
      <c r="Q11" s="125"/>
      <c r="R11" s="125"/>
      <c r="S11" s="125"/>
      <c r="T11" s="125"/>
      <c r="U11" s="125"/>
      <c r="V11" s="125"/>
      <c r="W11" s="125"/>
      <c r="X11" s="157" t="s">
        <v>76</v>
      </c>
      <c r="Y11" s="157"/>
      <c r="Z11" s="157"/>
      <c r="AA11" s="157"/>
      <c r="AB11" s="157"/>
      <c r="AC11" s="157"/>
    </row>
    <row r="12" spans="1:30" s="49" customFormat="1" ht="30" customHeight="1">
      <c r="A12" s="141"/>
      <c r="B12" s="128" t="str">
        <f>VLOOKUP(A!B12,入力シート!$K:$L,2,0)</f>
        <v xml:space="preserve"> </v>
      </c>
      <c r="C12" s="129"/>
      <c r="D12" s="129"/>
      <c r="E12" s="129"/>
      <c r="F12" s="129"/>
      <c r="G12" s="129"/>
      <c r="H12" s="129"/>
      <c r="I12" s="130"/>
      <c r="J12" s="134" t="str">
        <f>VLOOKUP(A!J12,入力シート!$K:$L,2,0)</f>
        <v xml:space="preserve"> 　　　　年　　月　　日</v>
      </c>
      <c r="K12" s="135"/>
      <c r="L12" s="135"/>
      <c r="M12" s="135"/>
      <c r="N12" s="135"/>
      <c r="O12" s="136"/>
      <c r="P12" s="134" t="str">
        <f>VLOOKUP(A!P12,入力シート!$K:$L,2,0)</f>
        <v xml:space="preserve"> </v>
      </c>
      <c r="Q12" s="135"/>
      <c r="R12" s="135"/>
      <c r="S12" s="135"/>
      <c r="T12" s="135"/>
      <c r="U12" s="135"/>
      <c r="V12" s="135"/>
      <c r="W12" s="136"/>
      <c r="X12" s="134" t="str">
        <f>VLOOKUP(A!X12,入力シート!$K:$L,2,0)</f>
        <v xml:space="preserve"> 　　　　年　　月　　日</v>
      </c>
      <c r="Y12" s="135"/>
      <c r="Z12" s="135"/>
      <c r="AA12" s="135"/>
      <c r="AB12" s="135"/>
      <c r="AC12" s="136"/>
      <c r="AD12" s="48"/>
    </row>
    <row r="13" spans="1:30" ht="12" customHeight="1">
      <c r="A13" s="126" t="s">
        <v>28</v>
      </c>
      <c r="B13" s="138" t="s">
        <v>30</v>
      </c>
      <c r="C13" s="139"/>
      <c r="D13" s="139"/>
      <c r="E13" s="140"/>
      <c r="F13" s="125" t="s">
        <v>56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</row>
    <row r="14" spans="1:30" s="49" customFormat="1" ht="30" customHeight="1">
      <c r="A14" s="126"/>
      <c r="B14" s="134" t="str">
        <f>VLOOKUP(A!B14,入力シート!$K:$L,2,0)</f>
        <v xml:space="preserve"> </v>
      </c>
      <c r="C14" s="135"/>
      <c r="D14" s="135"/>
      <c r="E14" s="52" t="s">
        <v>31</v>
      </c>
      <c r="F14" s="128" t="str">
        <f>VLOOKUP(A!F14,入力シート!$K:$L,2,0)</f>
        <v xml:space="preserve"> </v>
      </c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30"/>
      <c r="AD14" s="48"/>
    </row>
    <row r="15" spans="1:30" ht="12" customHeight="1">
      <c r="A15" s="126"/>
      <c r="B15" s="125" t="s">
        <v>1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</row>
    <row r="16" spans="1:30" s="49" customFormat="1" ht="30" customHeight="1">
      <c r="A16" s="126"/>
      <c r="B16" s="134" t="str">
        <f>VLOOKUP(A!B16,入力シート!$K:$L,2,0)</f>
        <v>エアコン　・　FFヒーター　・　ポータブル暖房　・　その他（　　　　　　　　　　　）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6"/>
      <c r="AD16" s="48"/>
    </row>
    <row r="17" spans="1:30" ht="12" customHeight="1">
      <c r="A17" s="126"/>
      <c r="B17" s="125" t="s">
        <v>33</v>
      </c>
      <c r="C17" s="125"/>
      <c r="D17" s="125"/>
      <c r="E17" s="125" t="s">
        <v>35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 t="s">
        <v>36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</row>
    <row r="18" spans="1:30" s="49" customFormat="1" ht="30" customHeight="1">
      <c r="A18" s="126"/>
      <c r="B18" s="134" t="str">
        <f>VLOOKUP(A!B18,入力シート!$K:$L,2,0)</f>
        <v>有　・　無</v>
      </c>
      <c r="C18" s="135"/>
      <c r="D18" s="136"/>
      <c r="E18" s="134" t="str">
        <f>VLOOKUP(A!E18,入力シート!$K:$L,2,0)</f>
        <v>常設　・　簡易　・　使い捨て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6"/>
      <c r="P18" s="128" t="str">
        <f>VLOOKUP(A!P18,入力シート!$K:$L,2,0)</f>
        <v xml:space="preserve"> </v>
      </c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30"/>
      <c r="AD18" s="48"/>
    </row>
    <row r="19" spans="1:30" ht="12" customHeight="1">
      <c r="A19" s="127" t="s">
        <v>32</v>
      </c>
      <c r="B19" s="138" t="s">
        <v>40</v>
      </c>
      <c r="C19" s="139"/>
      <c r="D19" s="139"/>
      <c r="E19" s="139"/>
      <c r="F19" s="140"/>
      <c r="G19" s="138" t="s">
        <v>39</v>
      </c>
      <c r="H19" s="139"/>
      <c r="I19" s="139"/>
      <c r="J19" s="139"/>
      <c r="K19" s="139"/>
      <c r="L19" s="140"/>
      <c r="M19" s="151" t="s">
        <v>85</v>
      </c>
      <c r="N19" s="152"/>
      <c r="O19" s="152"/>
      <c r="P19" s="152"/>
      <c r="Q19" s="153"/>
      <c r="R19" s="154" t="s">
        <v>84</v>
      </c>
      <c r="S19" s="154"/>
      <c r="T19" s="154"/>
      <c r="U19" s="154"/>
      <c r="V19" s="154"/>
      <c r="W19" s="155"/>
      <c r="X19" s="138" t="s">
        <v>39</v>
      </c>
      <c r="Y19" s="139"/>
      <c r="Z19" s="139"/>
      <c r="AA19" s="139"/>
      <c r="AB19" s="139"/>
      <c r="AC19" s="140"/>
    </row>
    <row r="20" spans="1:30" s="49" customFormat="1" ht="30" customHeight="1">
      <c r="A20" s="141"/>
      <c r="B20" s="134" t="str">
        <f>VLOOKUP(A!B20,入力シート!$K:$L,2,0)</f>
        <v xml:space="preserve"> </v>
      </c>
      <c r="C20" s="135"/>
      <c r="D20" s="135"/>
      <c r="E20" s="135" t="s">
        <v>83</v>
      </c>
      <c r="F20" s="136"/>
      <c r="G20" s="134" t="str">
        <f>VLOOKUP(A!G20,入力シート!$K:$L,2,0)</f>
        <v xml:space="preserve"> </v>
      </c>
      <c r="H20" s="135"/>
      <c r="I20" s="135"/>
      <c r="J20" s="135"/>
      <c r="K20" s="135"/>
      <c r="L20" s="136"/>
      <c r="M20" s="134" t="str">
        <f>VLOOKUP(A!M20,入力シート!$K:$L,2,0)</f>
        <v>有　・　無</v>
      </c>
      <c r="N20" s="135"/>
      <c r="O20" s="135"/>
      <c r="P20" s="135"/>
      <c r="Q20" s="136"/>
      <c r="R20" s="134" t="str">
        <f>VLOOKUP(A!R20,入力シート!$K:$L,2,0)</f>
        <v xml:space="preserve"> </v>
      </c>
      <c r="S20" s="135"/>
      <c r="T20" s="135"/>
      <c r="U20" s="135"/>
      <c r="V20" s="135" t="s">
        <v>83</v>
      </c>
      <c r="W20" s="136"/>
      <c r="X20" s="134" t="str">
        <f>VLOOKUP(A!X20,入力シート!$K:$L,2,0)</f>
        <v xml:space="preserve"> </v>
      </c>
      <c r="Y20" s="135"/>
      <c r="Z20" s="135"/>
      <c r="AA20" s="135"/>
      <c r="AB20" s="135"/>
      <c r="AC20" s="136"/>
      <c r="AD20" s="48"/>
    </row>
    <row r="21" spans="1:30" s="49" customFormat="1" ht="12" customHeight="1">
      <c r="A21" s="141"/>
      <c r="B21" s="148" t="s">
        <v>87</v>
      </c>
      <c r="C21" s="148"/>
      <c r="D21" s="148"/>
      <c r="E21" s="148"/>
      <c r="F21" s="148"/>
      <c r="G21" s="148"/>
      <c r="H21" s="125" t="s">
        <v>38</v>
      </c>
      <c r="I21" s="125"/>
      <c r="J21" s="125"/>
      <c r="K21" s="125"/>
      <c r="L21" s="149" t="s">
        <v>86</v>
      </c>
      <c r="M21" s="149"/>
      <c r="N21" s="149"/>
      <c r="O21" s="149"/>
      <c r="P21" s="149"/>
      <c r="Q21" s="138" t="s">
        <v>2</v>
      </c>
      <c r="R21" s="139"/>
      <c r="S21" s="139"/>
      <c r="T21" s="140"/>
      <c r="U21" s="138" t="s">
        <v>3</v>
      </c>
      <c r="V21" s="139"/>
      <c r="W21" s="139"/>
      <c r="X21" s="139"/>
      <c r="Y21" s="138" t="s">
        <v>37</v>
      </c>
      <c r="Z21" s="139"/>
      <c r="AA21" s="139"/>
      <c r="AB21" s="139"/>
      <c r="AC21" s="140"/>
      <c r="AD21" s="48"/>
    </row>
    <row r="22" spans="1:30" s="49" customFormat="1" ht="30" customHeight="1">
      <c r="A22" s="150"/>
      <c r="B22" s="134" t="str">
        <f>VLOOKUP(A!B22,入力シート!$K:$L,2,0)</f>
        <v xml:space="preserve"> </v>
      </c>
      <c r="C22" s="135"/>
      <c r="D22" s="135"/>
      <c r="E22" s="135"/>
      <c r="F22" s="135"/>
      <c r="G22" s="51" t="s">
        <v>58</v>
      </c>
      <c r="H22" s="134" t="str">
        <f>VLOOKUP(A!H22,入力シート!$K:$L,2,0)</f>
        <v>有　・　無</v>
      </c>
      <c r="I22" s="135"/>
      <c r="J22" s="135"/>
      <c r="K22" s="136"/>
      <c r="L22" s="134" t="str">
        <f>VLOOKUP(A!L22,入力シート!$K:$L,2,0)</f>
        <v xml:space="preserve"> </v>
      </c>
      <c r="M22" s="135"/>
      <c r="N22" s="135"/>
      <c r="O22" s="135"/>
      <c r="P22" s="51" t="s">
        <v>57</v>
      </c>
      <c r="Q22" s="134" t="str">
        <f>VLOOKUP(A!Q22,入力シート!$K:$L,2,0)</f>
        <v>有　・　無</v>
      </c>
      <c r="R22" s="135"/>
      <c r="S22" s="135"/>
      <c r="T22" s="136"/>
      <c r="U22" s="134" t="str">
        <f>VLOOKUP(A!U22,入力シート!$K:$L,2,0)</f>
        <v>有　・　無</v>
      </c>
      <c r="V22" s="135"/>
      <c r="W22" s="135"/>
      <c r="X22" s="136"/>
      <c r="Y22" s="134" t="str">
        <f>VLOOKUP(A!Y22,入力シート!$K:$L,2,0)</f>
        <v xml:space="preserve"> </v>
      </c>
      <c r="Z22" s="135"/>
      <c r="AA22" s="135"/>
      <c r="AB22" s="135"/>
      <c r="AC22" s="50" t="s">
        <v>57</v>
      </c>
      <c r="AD22" s="48"/>
    </row>
    <row r="23" spans="1:30" ht="12" customHeight="1">
      <c r="A23" s="126" t="s">
        <v>4</v>
      </c>
      <c r="B23" s="144" t="s">
        <v>5</v>
      </c>
      <c r="C23" s="145"/>
      <c r="D23" s="145"/>
      <c r="E23" s="146"/>
      <c r="F23" s="144" t="s">
        <v>6</v>
      </c>
      <c r="G23" s="145"/>
      <c r="H23" s="139"/>
      <c r="I23" s="140"/>
      <c r="J23" s="138" t="s">
        <v>7</v>
      </c>
      <c r="K23" s="139"/>
      <c r="L23" s="145"/>
      <c r="M23" s="146"/>
      <c r="N23" s="147" t="s">
        <v>8</v>
      </c>
      <c r="O23" s="147"/>
      <c r="P23" s="147"/>
      <c r="Q23" s="125"/>
      <c r="R23" s="125" t="s">
        <v>9</v>
      </c>
      <c r="S23" s="125"/>
      <c r="T23" s="125"/>
      <c r="U23" s="125"/>
      <c r="V23" s="125"/>
      <c r="W23" s="125"/>
      <c r="X23" s="125" t="s">
        <v>10</v>
      </c>
      <c r="Y23" s="125"/>
      <c r="Z23" s="125"/>
      <c r="AA23" s="125"/>
      <c r="AB23" s="125"/>
      <c r="AC23" s="125"/>
    </row>
    <row r="24" spans="1:30" s="49" customFormat="1" ht="30" customHeight="1">
      <c r="A24" s="126"/>
      <c r="B24" s="134" t="str">
        <f>VLOOKUP(A!B24,入力シート!$K:$L,2,0)</f>
        <v>有　・　無</v>
      </c>
      <c r="C24" s="135"/>
      <c r="D24" s="135"/>
      <c r="E24" s="136"/>
      <c r="F24" s="134" t="str">
        <f>VLOOKUP(A!F24,入力シート!$K:$L,2,0)</f>
        <v>有　・　無</v>
      </c>
      <c r="G24" s="135"/>
      <c r="H24" s="135"/>
      <c r="I24" s="136"/>
      <c r="J24" s="134" t="str">
        <f>VLOOKUP(A!J24,入力シート!$K:$L,2,0)</f>
        <v>有　・　無</v>
      </c>
      <c r="K24" s="135"/>
      <c r="L24" s="135"/>
      <c r="M24" s="136"/>
      <c r="N24" s="134" t="str">
        <f>VLOOKUP(A!N24,入力シート!$K:$L,2,0)</f>
        <v>有　・　無</v>
      </c>
      <c r="O24" s="135"/>
      <c r="P24" s="135"/>
      <c r="Q24" s="136"/>
      <c r="R24" s="134" t="str">
        <f>VLOOKUP(A!R24,入力シート!$K:$L,2,0)</f>
        <v xml:space="preserve"> </v>
      </c>
      <c r="S24" s="135"/>
      <c r="T24" s="135"/>
      <c r="U24" s="135"/>
      <c r="V24" s="135"/>
      <c r="W24" s="52" t="s">
        <v>41</v>
      </c>
      <c r="X24" s="134" t="str">
        <f>VLOOKUP(A!X24,入力シート!$K:$L,2,0)</f>
        <v xml:space="preserve"> </v>
      </c>
      <c r="Y24" s="135"/>
      <c r="Z24" s="135"/>
      <c r="AA24" s="135"/>
      <c r="AB24" s="135"/>
      <c r="AC24" s="52" t="s">
        <v>41</v>
      </c>
      <c r="AD24" s="48"/>
    </row>
    <row r="25" spans="1:30" ht="12" customHeight="1">
      <c r="A25" s="126" t="s">
        <v>11</v>
      </c>
      <c r="B25" s="125" t="s">
        <v>12</v>
      </c>
      <c r="C25" s="125"/>
      <c r="D25" s="125"/>
      <c r="E25" s="125"/>
      <c r="F25" s="125"/>
      <c r="G25" s="125"/>
      <c r="H25" s="125"/>
      <c r="I25" s="125"/>
      <c r="J25" s="125"/>
      <c r="K25" s="139" t="s">
        <v>13</v>
      </c>
      <c r="L25" s="139"/>
      <c r="M25" s="139"/>
      <c r="N25" s="139"/>
      <c r="O25" s="139"/>
      <c r="P25" s="140"/>
      <c r="Q25" s="127" t="s">
        <v>14</v>
      </c>
      <c r="R25" s="125" t="s">
        <v>15</v>
      </c>
      <c r="S25" s="125"/>
      <c r="T25" s="125"/>
      <c r="U25" s="125"/>
      <c r="V25" s="125" t="s">
        <v>16</v>
      </c>
      <c r="W25" s="125"/>
      <c r="X25" s="125"/>
      <c r="Y25" s="125"/>
      <c r="Z25" s="125" t="s">
        <v>17</v>
      </c>
      <c r="AA25" s="125"/>
      <c r="AB25" s="125"/>
      <c r="AC25" s="125"/>
    </row>
    <row r="26" spans="1:30" s="49" customFormat="1" ht="30" customHeight="1">
      <c r="A26" s="126"/>
      <c r="B26" s="134" t="str">
        <f>VLOOKUP(A!B26,入力シート!$K:$L,2,0)</f>
        <v>備付　・　ポータブル</v>
      </c>
      <c r="C26" s="135"/>
      <c r="D26" s="135"/>
      <c r="E26" s="135"/>
      <c r="F26" s="135"/>
      <c r="G26" s="135"/>
      <c r="H26" s="135"/>
      <c r="I26" s="135"/>
      <c r="J26" s="136"/>
      <c r="K26" s="134" t="str">
        <f>VLOOKUP(A!K26,入力シート!$K:$L,2,0)</f>
        <v xml:space="preserve"> </v>
      </c>
      <c r="L26" s="135"/>
      <c r="M26" s="135"/>
      <c r="N26" s="135"/>
      <c r="O26" s="135"/>
      <c r="P26" s="50" t="s">
        <v>41</v>
      </c>
      <c r="Q26" s="142"/>
      <c r="R26" s="134" t="str">
        <f>VLOOKUP(A!R26,入力シート!$K:$L,2,0)</f>
        <v>有　・　無</v>
      </c>
      <c r="S26" s="135"/>
      <c r="T26" s="135"/>
      <c r="U26" s="136"/>
      <c r="V26" s="134" t="str">
        <f>VLOOKUP(A!V26,入力シート!$K:$L,2,0)</f>
        <v>有　・　無</v>
      </c>
      <c r="W26" s="135"/>
      <c r="X26" s="135"/>
      <c r="Y26" s="136"/>
      <c r="Z26" s="134" t="str">
        <f>VLOOKUP(A!Z26,入力シート!$K:$L,2,0)</f>
        <v>有　・　無</v>
      </c>
      <c r="AA26" s="135"/>
      <c r="AB26" s="135"/>
      <c r="AC26" s="136"/>
      <c r="AD26" s="48"/>
    </row>
    <row r="27" spans="1:30" ht="12" customHeight="1">
      <c r="A27" s="127" t="s">
        <v>19</v>
      </c>
      <c r="B27" s="140" t="s">
        <v>18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 t="s">
        <v>62</v>
      </c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38" t="s">
        <v>43</v>
      </c>
      <c r="AA27" s="139"/>
      <c r="AB27" s="139"/>
      <c r="AC27" s="140"/>
    </row>
    <row r="28" spans="1:30" s="49" customFormat="1" ht="30" customHeight="1">
      <c r="A28" s="141"/>
      <c r="B28" s="134" t="str">
        <f>VLOOKUP(A!B28,入力シート!$K:$L,2,0)</f>
        <v>有　・　無</v>
      </c>
      <c r="C28" s="135"/>
      <c r="D28" s="136"/>
      <c r="E28" s="134" t="str">
        <f>VLOOKUP(A!E28,入力シート!$K:$L,2,0)</f>
        <v>左側　・　右側</v>
      </c>
      <c r="F28" s="135"/>
      <c r="G28" s="135"/>
      <c r="H28" s="135"/>
      <c r="I28" s="136"/>
      <c r="J28" s="134" t="str">
        <f>VLOOKUP(A!J28,入力シート!$K:$L,2,0)</f>
        <v>手動　・　電動</v>
      </c>
      <c r="K28" s="135"/>
      <c r="L28" s="135"/>
      <c r="M28" s="135"/>
      <c r="N28" s="136"/>
      <c r="O28" s="134" t="str">
        <f>VLOOKUP(A!O28,入力シート!$K:$L,2,0)</f>
        <v xml:space="preserve"> </v>
      </c>
      <c r="P28" s="135"/>
      <c r="Q28" s="135"/>
      <c r="R28" s="143" t="s">
        <v>60</v>
      </c>
      <c r="S28" s="143"/>
      <c r="T28" s="143"/>
      <c r="U28" s="135" t="str">
        <f>VLOOKUP(A!U28,入力シート!$K:$L,2,0)</f>
        <v xml:space="preserve"> </v>
      </c>
      <c r="V28" s="135"/>
      <c r="W28" s="135"/>
      <c r="X28" s="135" t="s">
        <v>59</v>
      </c>
      <c r="Y28" s="136"/>
      <c r="Z28" s="134" t="str">
        <f>VLOOKUP(A!Z28,入力シート!$K:$L,2,0)</f>
        <v>有　・　無</v>
      </c>
      <c r="AA28" s="135"/>
      <c r="AB28" s="135"/>
      <c r="AC28" s="136"/>
      <c r="AD28" s="48"/>
    </row>
    <row r="29" spans="1:30" ht="12" customHeight="1">
      <c r="A29" s="141"/>
      <c r="B29" s="125" t="s">
        <v>50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</row>
    <row r="30" spans="1:30" s="49" customFormat="1" ht="30" customHeight="1">
      <c r="A30" s="142"/>
      <c r="B30" s="128" t="str">
        <f>VLOOKUP(A!B30,入力シート!$K:$L,2,0)</f>
        <v xml:space="preserve"> </v>
      </c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30"/>
      <c r="AD30" s="48"/>
    </row>
    <row r="31" spans="1:30" ht="12" customHeight="1">
      <c r="A31" s="126" t="s">
        <v>20</v>
      </c>
      <c r="B31" s="137" t="s">
        <v>21</v>
      </c>
      <c r="C31" s="138" t="s">
        <v>45</v>
      </c>
      <c r="D31" s="139"/>
      <c r="E31" s="139"/>
      <c r="F31" s="139"/>
      <c r="G31" s="139"/>
      <c r="H31" s="139"/>
      <c r="I31" s="139"/>
      <c r="J31" s="140"/>
      <c r="K31" s="125" t="s">
        <v>12</v>
      </c>
      <c r="L31" s="125"/>
      <c r="M31" s="125"/>
      <c r="N31" s="125"/>
      <c r="O31" s="125"/>
      <c r="P31" s="125"/>
      <c r="Q31" s="125"/>
      <c r="R31" s="125" t="s">
        <v>46</v>
      </c>
      <c r="S31" s="125"/>
      <c r="T31" s="125"/>
      <c r="U31" s="125"/>
      <c r="V31" s="125"/>
      <c r="W31" s="125"/>
      <c r="X31" s="125"/>
      <c r="Y31" s="125" t="s">
        <v>47</v>
      </c>
      <c r="Z31" s="125"/>
      <c r="AA31" s="125"/>
      <c r="AB31" s="125"/>
      <c r="AC31" s="125"/>
    </row>
    <row r="32" spans="1:30" s="49" customFormat="1" ht="30" customHeight="1">
      <c r="A32" s="126"/>
      <c r="B32" s="137"/>
      <c r="C32" s="128" t="str">
        <f>VLOOKUP(A!C32,入力シート!$K:$L,2,0)</f>
        <v xml:space="preserve"> </v>
      </c>
      <c r="D32" s="129"/>
      <c r="E32" s="129"/>
      <c r="F32" s="129"/>
      <c r="G32" s="129"/>
      <c r="H32" s="129"/>
      <c r="I32" s="129"/>
      <c r="J32" s="130"/>
      <c r="K32" s="134" t="str">
        <f>VLOOKUP(A!K32,入力シート!$K:$L,2,0)</f>
        <v>Vマス ・ 円盤</v>
      </c>
      <c r="L32" s="135"/>
      <c r="M32" s="135"/>
      <c r="N32" s="135"/>
      <c r="O32" s="135"/>
      <c r="P32" s="135"/>
      <c r="Q32" s="136"/>
      <c r="R32" s="128" t="str">
        <f>VLOOKUP(A!R32,入力シート!$K:$L,2,0)</f>
        <v xml:space="preserve"> </v>
      </c>
      <c r="S32" s="129"/>
      <c r="T32" s="129"/>
      <c r="U32" s="129"/>
      <c r="V32" s="129"/>
      <c r="W32" s="129"/>
      <c r="X32" s="130"/>
      <c r="Y32" s="134" t="str">
        <f>VLOOKUP(A!Y32,入力シート!$K:$L,2,0)</f>
        <v>可　・　不可</v>
      </c>
      <c r="Z32" s="135"/>
      <c r="AA32" s="135"/>
      <c r="AB32" s="135"/>
      <c r="AC32" s="136"/>
      <c r="AD32" s="48"/>
    </row>
    <row r="33" spans="1:30" ht="12" customHeight="1">
      <c r="A33" s="126"/>
      <c r="B33" s="123" t="s">
        <v>22</v>
      </c>
      <c r="C33" s="125" t="s">
        <v>45</v>
      </c>
      <c r="D33" s="125"/>
      <c r="E33" s="125"/>
      <c r="F33" s="125"/>
      <c r="G33" s="125"/>
      <c r="H33" s="125"/>
      <c r="I33" s="125"/>
      <c r="J33" s="125"/>
      <c r="K33" s="125" t="s">
        <v>48</v>
      </c>
      <c r="L33" s="125"/>
      <c r="M33" s="125"/>
      <c r="N33" s="125"/>
      <c r="O33" s="125" t="s">
        <v>54</v>
      </c>
      <c r="P33" s="125"/>
      <c r="Q33" s="125"/>
      <c r="R33" s="125"/>
      <c r="S33" s="126" t="s">
        <v>19</v>
      </c>
      <c r="T33" s="125" t="s">
        <v>53</v>
      </c>
      <c r="U33" s="125"/>
      <c r="V33" s="125"/>
      <c r="W33" s="125"/>
      <c r="X33" s="125"/>
      <c r="Y33" s="125" t="s">
        <v>49</v>
      </c>
      <c r="Z33" s="125"/>
      <c r="AA33" s="125"/>
      <c r="AB33" s="125"/>
      <c r="AC33" s="125"/>
    </row>
    <row r="34" spans="1:30" s="49" customFormat="1" ht="30" customHeight="1">
      <c r="A34" s="126"/>
      <c r="B34" s="124"/>
      <c r="C34" s="128" t="str">
        <f>VLOOKUP(A!C34,入力シート!$K:$L,2,0)</f>
        <v xml:space="preserve"> </v>
      </c>
      <c r="D34" s="129"/>
      <c r="E34" s="129"/>
      <c r="F34" s="129"/>
      <c r="G34" s="129"/>
      <c r="H34" s="129"/>
      <c r="I34" s="129"/>
      <c r="J34" s="130"/>
      <c r="K34" s="134" t="str">
        <f>VLOOKUP(A!K34,入力シート!$K:$L,2,0)</f>
        <v>有　・　無</v>
      </c>
      <c r="L34" s="135"/>
      <c r="M34" s="135"/>
      <c r="N34" s="136"/>
      <c r="O34" s="134" t="str">
        <f>VLOOKUP(A!O34,入力シート!$K:$L,2,0)</f>
        <v>有　・　無</v>
      </c>
      <c r="P34" s="135"/>
      <c r="Q34" s="135"/>
      <c r="R34" s="136"/>
      <c r="S34" s="127"/>
      <c r="T34" s="134" t="str">
        <f>VLOOKUP(A!T34,入力シート!$K:$L,2,0)</f>
        <v>可　・　不可</v>
      </c>
      <c r="U34" s="135"/>
      <c r="V34" s="135"/>
      <c r="W34" s="135"/>
      <c r="X34" s="136"/>
      <c r="Y34" s="134" t="str">
        <f>VLOOKUP(A!Y34,入力シート!$K:$L,2,0)</f>
        <v>有　・　無</v>
      </c>
      <c r="Z34" s="135"/>
      <c r="AA34" s="135"/>
      <c r="AB34" s="135"/>
      <c r="AC34" s="136"/>
      <c r="AD34" s="48"/>
    </row>
    <row r="35" spans="1:30" ht="12" customHeight="1">
      <c r="A35" s="126"/>
      <c r="B35" s="125" t="s">
        <v>51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</row>
    <row r="36" spans="1:30" s="49" customFormat="1" ht="30" customHeight="1">
      <c r="A36" s="126"/>
      <c r="B36" s="128" t="str">
        <f>VLOOKUP(A!B36,入力シート!$K:$L,2,0)</f>
        <v xml:space="preserve"> 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30"/>
      <c r="AD36" s="48"/>
    </row>
    <row r="37" spans="1:30" ht="30" customHeight="1">
      <c r="A37" s="53" t="s">
        <v>52</v>
      </c>
      <c r="B37" s="131" t="str">
        <f>VLOOKUP(A!B37,入力シート!$K:$L,2,0)</f>
        <v xml:space="preserve"> 「自動車検査証記録事項」の提出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3"/>
      <c r="AD37" s="43"/>
    </row>
    <row r="38" spans="1:30" ht="12" customHeight="1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</row>
    <row r="39" spans="1:30" ht="12" customHeight="1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</row>
    <row r="40" spans="1:30" ht="12" customHeight="1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</row>
    <row r="48" spans="1:30" ht="12" customHeight="1">
      <c r="AD48" s="43"/>
    </row>
    <row r="49" spans="1:1" s="44" customFormat="1" ht="12" customHeight="1">
      <c r="A49" s="56"/>
    </row>
  </sheetData>
  <mergeCells count="138">
    <mergeCell ref="B1:AB1"/>
    <mergeCell ref="A3:A6"/>
    <mergeCell ref="B3:U3"/>
    <mergeCell ref="V3:AC3"/>
    <mergeCell ref="B4:U4"/>
    <mergeCell ref="V4:AC4"/>
    <mergeCell ref="B5:U5"/>
    <mergeCell ref="V5:AC5"/>
    <mergeCell ref="B6:U6"/>
    <mergeCell ref="V6:AC6"/>
    <mergeCell ref="O2:AC2"/>
    <mergeCell ref="A7:A12"/>
    <mergeCell ref="B7:U7"/>
    <mergeCell ref="V7:AC7"/>
    <mergeCell ref="B8:U8"/>
    <mergeCell ref="V8:AC8"/>
    <mergeCell ref="B9:E9"/>
    <mergeCell ref="F9:I9"/>
    <mergeCell ref="J9:M9"/>
    <mergeCell ref="N9:S9"/>
    <mergeCell ref="T9:X9"/>
    <mergeCell ref="B11:I11"/>
    <mergeCell ref="J11:O11"/>
    <mergeCell ref="P11:W11"/>
    <mergeCell ref="X11:AC11"/>
    <mergeCell ref="B12:I12"/>
    <mergeCell ref="J12:O12"/>
    <mergeCell ref="P12:W12"/>
    <mergeCell ref="X12:AC12"/>
    <mergeCell ref="Y9:AC9"/>
    <mergeCell ref="B10:D10"/>
    <mergeCell ref="F10:H10"/>
    <mergeCell ref="J10:L10"/>
    <mergeCell ref="N10:S10"/>
    <mergeCell ref="T10:X10"/>
    <mergeCell ref="Y10:AC10"/>
    <mergeCell ref="A19:A22"/>
    <mergeCell ref="B19:F19"/>
    <mergeCell ref="G19:L19"/>
    <mergeCell ref="M19:Q19"/>
    <mergeCell ref="R19:W19"/>
    <mergeCell ref="X19:AC19"/>
    <mergeCell ref="B20:D20"/>
    <mergeCell ref="A13:A18"/>
    <mergeCell ref="B13:E13"/>
    <mergeCell ref="F13:AC13"/>
    <mergeCell ref="B14:D14"/>
    <mergeCell ref="F14:AC14"/>
    <mergeCell ref="B15:AC15"/>
    <mergeCell ref="B16:AC16"/>
    <mergeCell ref="B17:D17"/>
    <mergeCell ref="E17:O17"/>
    <mergeCell ref="P17:AC17"/>
    <mergeCell ref="E20:F20"/>
    <mergeCell ref="G20:L20"/>
    <mergeCell ref="M20:Q20"/>
    <mergeCell ref="R20:U20"/>
    <mergeCell ref="V20:W20"/>
    <mergeCell ref="X20:AC20"/>
    <mergeCell ref="B18:D18"/>
    <mergeCell ref="E18:O18"/>
    <mergeCell ref="P18:AC18"/>
    <mergeCell ref="B22:F22"/>
    <mergeCell ref="H22:K22"/>
    <mergeCell ref="L22:O22"/>
    <mergeCell ref="Q22:T22"/>
    <mergeCell ref="U22:X22"/>
    <mergeCell ref="Y22:AB22"/>
    <mergeCell ref="B21:G21"/>
    <mergeCell ref="H21:K21"/>
    <mergeCell ref="L21:P21"/>
    <mergeCell ref="Q21:T21"/>
    <mergeCell ref="U21:X21"/>
    <mergeCell ref="Y21:AC21"/>
    <mergeCell ref="X23:AC23"/>
    <mergeCell ref="B24:E24"/>
    <mergeCell ref="F24:I24"/>
    <mergeCell ref="J24:M24"/>
    <mergeCell ref="N24:Q24"/>
    <mergeCell ref="R24:V24"/>
    <mergeCell ref="X24:AB24"/>
    <mergeCell ref="A23:A24"/>
    <mergeCell ref="B23:E23"/>
    <mergeCell ref="F23:I23"/>
    <mergeCell ref="J23:M23"/>
    <mergeCell ref="N23:Q23"/>
    <mergeCell ref="R23:W23"/>
    <mergeCell ref="Z25:AC25"/>
    <mergeCell ref="B26:J26"/>
    <mergeCell ref="K26:O26"/>
    <mergeCell ref="R26:U26"/>
    <mergeCell ref="V26:Y26"/>
    <mergeCell ref="Z26:AC26"/>
    <mergeCell ref="A25:A26"/>
    <mergeCell ref="B25:J25"/>
    <mergeCell ref="K25:P25"/>
    <mergeCell ref="Q25:Q26"/>
    <mergeCell ref="R25:U25"/>
    <mergeCell ref="V25:Y25"/>
    <mergeCell ref="X28:Y28"/>
    <mergeCell ref="Z28:AC28"/>
    <mergeCell ref="B29:AC29"/>
    <mergeCell ref="B30:AC30"/>
    <mergeCell ref="A31:A36"/>
    <mergeCell ref="B31:B32"/>
    <mergeCell ref="C31:J31"/>
    <mergeCell ref="K31:Q31"/>
    <mergeCell ref="R31:X31"/>
    <mergeCell ref="Y31:AC31"/>
    <mergeCell ref="A27:A30"/>
    <mergeCell ref="B27:N27"/>
    <mergeCell ref="O27:Y27"/>
    <mergeCell ref="Z27:AC27"/>
    <mergeCell ref="B28:D28"/>
    <mergeCell ref="E28:I28"/>
    <mergeCell ref="J28:N28"/>
    <mergeCell ref="O28:Q28"/>
    <mergeCell ref="R28:T28"/>
    <mergeCell ref="U28:W28"/>
    <mergeCell ref="C32:J32"/>
    <mergeCell ref="K32:Q32"/>
    <mergeCell ref="R32:X32"/>
    <mergeCell ref="Y32:AC32"/>
    <mergeCell ref="B33:B34"/>
    <mergeCell ref="C33:J33"/>
    <mergeCell ref="K33:N33"/>
    <mergeCell ref="O33:R33"/>
    <mergeCell ref="S33:S34"/>
    <mergeCell ref="T33:X33"/>
    <mergeCell ref="B35:AC35"/>
    <mergeCell ref="B36:AC36"/>
    <mergeCell ref="B37:AC37"/>
    <mergeCell ref="Y33:AC33"/>
    <mergeCell ref="C34:J34"/>
    <mergeCell ref="K34:N34"/>
    <mergeCell ref="O34:R34"/>
    <mergeCell ref="T34:X34"/>
    <mergeCell ref="Y34:AC34"/>
  </mergeCells>
  <phoneticPr fontId="1"/>
  <pageMargins left="0.39370078740157483" right="0.39370078740157483" top="0.39370078740157483" bottom="0.3937007874015748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A</vt:lpstr>
      <vt:lpstr>出力シート（MP報告書）</vt:lpstr>
      <vt:lpstr>A!Print_Area</vt:lpstr>
      <vt:lpstr>'出力シート（MP報告書）'!Print_Area</vt:lpstr>
      <vt:lpstr>入力シート!Print_Titles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2025-10-01T06:03:37Z</dcterms:created>
  <dcterms:modified xsi:type="dcterms:W3CDTF">2025-10-01T06:03:41Z</dcterms:modified>
</cp:coreProperties>
</file>